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erver-prs\obchod\Obchodní 2025\VZ 2025\010 Jizbice\A výkaz výměr\"/>
    </mc:Choice>
  </mc:AlternateContent>
  <bookViews>
    <workbookView xWindow="0" yWindow="0" windowWidth="0" windowHeight="0" activeTab="3"/>
  </bookViews>
  <sheets>
    <sheet name="SO_000" sheetId="2" r:id="rId1"/>
    <sheet name="SO_110" sheetId="3" r:id="rId2"/>
    <sheet name="SO_110.1" sheetId="4" r:id="rId3"/>
    <sheet name="SO_201" sheetId="5" r:id="rId4"/>
  </sheets>
  <calcPr/>
</workbook>
</file>

<file path=xl/calcChain.xml><?xml version="1.0" encoding="utf-8"?>
<calcChain xmlns="http://schemas.openxmlformats.org/spreadsheetml/2006/main">
  <c i="5" l="1" r="I3"/>
  <c r="I138"/>
  <c r="O167"/>
  <c r="I167"/>
  <c r="O163"/>
  <c r="I163"/>
  <c r="O159"/>
  <c r="I159"/>
  <c r="O155"/>
  <c r="I155"/>
  <c r="O151"/>
  <c r="I151"/>
  <c r="O147"/>
  <c r="I147"/>
  <c r="O143"/>
  <c r="I143"/>
  <c r="O139"/>
  <c r="I139"/>
  <c r="I133"/>
  <c r="O134"/>
  <c r="I134"/>
  <c r="I120"/>
  <c r="O129"/>
  <c r="I129"/>
  <c r="O125"/>
  <c r="I125"/>
  <c r="O121"/>
  <c r="I121"/>
  <c r="I107"/>
  <c r="O116"/>
  <c r="I116"/>
  <c r="O112"/>
  <c r="I112"/>
  <c r="O108"/>
  <c r="I108"/>
  <c r="I98"/>
  <c r="O103"/>
  <c r="I103"/>
  <c r="O99"/>
  <c r="I99"/>
  <c r="I65"/>
  <c r="O94"/>
  <c r="I94"/>
  <c r="O90"/>
  <c r="I90"/>
  <c r="O86"/>
  <c r="I86"/>
  <c r="O82"/>
  <c r="I82"/>
  <c r="O78"/>
  <c r="I78"/>
  <c r="O74"/>
  <c r="I74"/>
  <c r="O70"/>
  <c r="I70"/>
  <c r="O66"/>
  <c r="I66"/>
  <c r="I28"/>
  <c r="O61"/>
  <c r="I61"/>
  <c r="O57"/>
  <c r="I57"/>
  <c r="O53"/>
  <c r="I53"/>
  <c r="O49"/>
  <c r="I49"/>
  <c r="O45"/>
  <c r="I45"/>
  <c r="O41"/>
  <c r="I41"/>
  <c r="O37"/>
  <c r="I37"/>
  <c r="O33"/>
  <c r="I33"/>
  <c r="O29"/>
  <c r="I29"/>
  <c r="I8"/>
  <c r="O25"/>
  <c r="I25"/>
  <c r="O21"/>
  <c r="I21"/>
  <c r="O17"/>
  <c r="I17"/>
  <c r="O13"/>
  <c r="I13"/>
  <c r="O9"/>
  <c r="I9"/>
  <c i="4" r="I3"/>
  <c r="I52"/>
  <c r="O57"/>
  <c r="I57"/>
  <c r="O53"/>
  <c r="I53"/>
  <c r="I39"/>
  <c r="O48"/>
  <c r="I48"/>
  <c r="O44"/>
  <c r="I44"/>
  <c r="O40"/>
  <c r="I40"/>
  <c r="I34"/>
  <c r="O35"/>
  <c r="I35"/>
  <c r="I17"/>
  <c r="O30"/>
  <c r="I30"/>
  <c r="O26"/>
  <c r="I26"/>
  <c r="O22"/>
  <c r="I22"/>
  <c r="O18"/>
  <c r="I18"/>
  <c r="I8"/>
  <c r="O13"/>
  <c r="I13"/>
  <c r="O9"/>
  <c r="I9"/>
  <c i="3" r="I3"/>
  <c r="I240"/>
  <c r="O300"/>
  <c r="I300"/>
  <c r="O296"/>
  <c r="I296"/>
  <c r="O292"/>
  <c r="I292"/>
  <c r="O288"/>
  <c r="I288"/>
  <c r="O284"/>
  <c r="I284"/>
  <c r="O280"/>
  <c r="I280"/>
  <c r="O276"/>
  <c r="I276"/>
  <c r="O272"/>
  <c r="I272"/>
  <c r="O269"/>
  <c r="I269"/>
  <c r="O265"/>
  <c r="I265"/>
  <c r="O261"/>
  <c r="I261"/>
  <c r="O257"/>
  <c r="I257"/>
  <c r="O253"/>
  <c r="I253"/>
  <c r="O249"/>
  <c r="I249"/>
  <c r="O245"/>
  <c r="I245"/>
  <c r="O241"/>
  <c r="I241"/>
  <c r="I215"/>
  <c r="O236"/>
  <c r="I236"/>
  <c r="O232"/>
  <c r="I232"/>
  <c r="O228"/>
  <c r="I228"/>
  <c r="O224"/>
  <c r="I224"/>
  <c r="O220"/>
  <c r="I220"/>
  <c r="O216"/>
  <c r="I216"/>
  <c r="I200"/>
  <c r="O211"/>
  <c r="I211"/>
  <c r="O207"/>
  <c r="I207"/>
  <c r="O204"/>
  <c r="I204"/>
  <c r="O201"/>
  <c r="I201"/>
  <c r="I167"/>
  <c r="O196"/>
  <c r="I196"/>
  <c r="O192"/>
  <c r="I192"/>
  <c r="O188"/>
  <c r="I188"/>
  <c r="O184"/>
  <c r="I184"/>
  <c r="O180"/>
  <c r="I180"/>
  <c r="O176"/>
  <c r="I176"/>
  <c r="O172"/>
  <c r="I172"/>
  <c r="O168"/>
  <c r="I168"/>
  <c r="I162"/>
  <c r="O163"/>
  <c r="I163"/>
  <c r="I145"/>
  <c r="O158"/>
  <c r="I158"/>
  <c r="O154"/>
  <c r="I154"/>
  <c r="O150"/>
  <c r="I150"/>
  <c r="O146"/>
  <c r="I146"/>
  <c r="I116"/>
  <c r="O141"/>
  <c r="I141"/>
  <c r="O137"/>
  <c r="I137"/>
  <c r="O133"/>
  <c r="I133"/>
  <c r="O129"/>
  <c r="I129"/>
  <c r="O125"/>
  <c r="I125"/>
  <c r="O121"/>
  <c r="I121"/>
  <c r="O117"/>
  <c r="I117"/>
  <c r="I43"/>
  <c r="O112"/>
  <c r="I112"/>
  <c r="O108"/>
  <c r="I108"/>
  <c r="O104"/>
  <c r="I104"/>
  <c r="O100"/>
  <c r="I100"/>
  <c r="O96"/>
  <c r="I96"/>
  <c r="O92"/>
  <c r="I92"/>
  <c r="O88"/>
  <c r="I88"/>
  <c r="O84"/>
  <c r="I84"/>
  <c r="O80"/>
  <c r="I80"/>
  <c r="O76"/>
  <c r="I76"/>
  <c r="O72"/>
  <c r="I72"/>
  <c r="O68"/>
  <c r="I68"/>
  <c r="O64"/>
  <c r="I64"/>
  <c r="O60"/>
  <c r="I60"/>
  <c r="O56"/>
  <c r="I56"/>
  <c r="O52"/>
  <c r="I52"/>
  <c r="O48"/>
  <c r="I48"/>
  <c r="O44"/>
  <c r="I44"/>
  <c r="I8"/>
  <c r="O39"/>
  <c r="I39"/>
  <c r="O35"/>
  <c r="I35"/>
  <c r="O32"/>
  <c r="I32"/>
  <c r="O29"/>
  <c r="I29"/>
  <c r="O25"/>
  <c r="I25"/>
  <c r="O21"/>
  <c r="I21"/>
  <c r="O17"/>
  <c r="I17"/>
  <c r="O13"/>
  <c r="I13"/>
  <c r="O9"/>
  <c r="I9"/>
  <c i="2" r="I3"/>
  <c r="I8"/>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<sst xmlns="http://schemas.openxmlformats.org/spreadsheetml/2006/main">
  <si>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</si>
  <si>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</si>
  <si>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</si>
  <si>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</si>
  <si>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</si>
  <si>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34175</t>
  </si>
  <si>
    <t>III/28526 Jizbice - operná zed - chodníky (Mesto Náchod)</t>
  </si>
  <si>
    <t>SO_000</t>
  </si>
  <si>
    <t>O</t>
  </si>
  <si>
    <t>Rozpočet:</t>
  </si>
  <si>
    <t>Všeobecné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</si>
  <si>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</si>
  <si>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</si>
  <si>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</si>
  <si>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</si>
  <si>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</si>
  <si>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</si>
  <si>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</si>
  <si>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</si>
  <si>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</si>
  <si>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</si>
  <si>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</si>
  <si>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</si>
  <si>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</si>
  <si>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</si>
  <si>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</si>
  <si>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02911</t>
  </si>
  <si>
    <t>1</t>
  </si>
  <si>
    <t>OSTATNÍ POŽADAVKY - GEODETICKÉ ZAMERENÍ</t>
  </si>
  <si>
    <t>KPL</t>
  </si>
  <si>
    <t>PP</t>
  </si>
  <si>
    <t xml:space="preserve">Geodetická cinnost v prubehu provádení stavebních prací (geodet zhotovitele 
stavby) vcetne prípravy stavenište -  vytycení stavby, obvodu stavenište a skutecného zjištení prubehu 
inženýrských sítí. Soucástí je vybudování potrebné vytycovací síte.</t>
  </si>
  <si>
    <t>VV</t>
  </si>
  <si>
    <t>1.000000 = 1,000 [A]</t>
  </si>
  <si>
    <t>TS</t>
  </si>
  <si>
    <t>zahrnuje veškeré náklady spojené s objednatelem požadovanými pracemi</t>
  </si>
  <si>
    <t>02943</t>
  </si>
  <si>
    <t/>
  </si>
  <si>
    <t>OSTATNÍ POŽADAVKY - VYPRACOVÁNÍ RDS</t>
  </si>
  <si>
    <t>Realizacní dokumentace stavby v rozsahu dle požadavku objednatele vcetne 
zapracování všech podmínek a požadavku stavebního povolení a podmínek 
stanovených zadávací dokumentací.
Realizacní dokumentace stavby (dále jen „RDS“) dle kap. 11 Smernice pro 
dokumentaci staveb pozemních komunikací (SDS PK) (2/2007), vc. dodatku c. 1 
(12/2009) – Provádecí dokumentace zhotovovacích prací dle cl. 11.4.2.1 SDS PK v 
rozsahu dle kap. 6 Technických kvalitativních podmínek pro dokumentaci staveb 
pozemních komunikací (TKP-D) (8/2006), príloha c. 5. Soucástí je predání 
dokumentace v tištené podobe (4 paré) a predání 1 x v elektronické podobe
(rozsah a usporádání odpovídající podobe tištené) v uzavreném (PDF) a otevreném 
formátu (DWG, XLS, DOC, apod.)</t>
  </si>
  <si>
    <t>02944</t>
  </si>
  <si>
    <t>OSTAT POŽADAVKY - DOKUMENTACE SKUTEC PROVEDENÍ V DIGIT FORME</t>
  </si>
  <si>
    <t>Dokumentace skutecného provedení stavby ve smyslu § 125 odst. 6 stavebního 
zákona, dle kap. 12 Smernice pro dokumentaci staveb pozemních komunikací (SDS 
PK) (2/2007), vc. dodatku c. 1 (12/2009) v rozsahu dle kap. 6 Technických 
kvalitativních podmínek pro dokumentaci staveb pozemních komunikací (TKP-D) 
(8/2006), príloha c. 6. Soucástí je predání dokumentace v tištené podobe (3 paré) a predání 1 x v digitální podobe (rozsah a usporádání odpovídající podobe tištené) v uzavreném (PDF) a otevreném formátu (DWG, XLS, DOC, apod.).</t>
  </si>
  <si>
    <t>02950</t>
  </si>
  <si>
    <t>OSTATNÍ POŽADAVKY - POSUDKY, KONTROLY, REVIZNÍ ZPRÁVY</t>
  </si>
  <si>
    <t>fotodokumentace pred zapocetím stavby, v jejím pubehu a po jejím dokoncení</t>
  </si>
  <si>
    <t>03100</t>
  </si>
  <si>
    <t>ZARÍZENÍ STAVENIŠTE - ZRÍZENÍ, PROVOZ, DEMONTÁŽ</t>
  </si>
  <si>
    <t>Kompletní zarízení stavenište pro celou stavbu vcetne zajištení potrebných 
povolení a rozhodnutí.
Položka zahrnuje náklady spojené se staveništními komunikacemi, oplocením 
stavenište, vstupem a vjezdem na stavenište, staveništní prípojky vody, 
kanalizace, elektrické energie, zajištení dodávky elektrické energie, rozvody médií 
po stavbe vcetne vyvolaných preložek sítí a s tím spojených nákladu s odstávkou
a zabezpecení stávajících IS proti poškození, kancelárské plochy pro potreby 
zhotovitele a zástupce investora, sociální zarízení, zajištení skladovacích ploch a 
prostor pro potreby stavby. Komplexní ostrahu a zabezpecení stavenište. 
Monitoring vlivu stavby na okolní prostredí (hluk, prašnost, doprava). Poplatky a 
náklady spojené se záborem verejného prostranství a s tím související dopravní 
znacení a zabezpecení pracovište. Poplatky a náklady za spotrebované energie, 
plyn a vodu atd. v dobe výstavby až do predání díla. Zajištení údržby verejných 
komunikací a komunikací pro peší v prubehu celé stavby, vcetne prípadné zimní 
údržby.</t>
  </si>
  <si>
    <t>zahrnuje objednatelem povolené náklady na porízení (event. pronájem), provozování, udržování a likvidaci zhotovitelova zarízení</t>
  </si>
  <si>
    <t>03730</t>
  </si>
  <si>
    <t>POMOC PRÁCE ZAJIŠT NEBO ZRÍZ OCHRANU INŽENÝRSKÝCH SÍTÍ</t>
  </si>
  <si>
    <t>Ochrana všech podzemních i nadzemních vedení v míste stavby v rámci prípravy stavenište, vc. vytýcení a vyznacení; Predpokládá se rozsah dotcených inženýrských sítí dle pruvodní a technické zprávy, vc. domovních prípojek, aj. vc. prípadné provizorní podperné konstrukce; vc. príp. presunu na provizorní konstrukci a následného presunu na puvodní pozice, vc. chránicek, vytýcení trasy, projednání se správcem.</t>
  </si>
  <si>
    <t>zahrnuje objednatelem povolené náklady na požadovaná zarízení zhotovitele</t>
  </si>
  <si>
    <t>SO_110</t>
  </si>
  <si>
    <t>Zpevnené plochy a chodníky</t>
  </si>
  <si>
    <t>014112</t>
  </si>
  <si>
    <t>POPLATKY ZA SKLÁDKU TYP S-IO (INERTNÍ ODPAD)</t>
  </si>
  <si>
    <t>T</t>
  </si>
  <si>
    <t>- skládka dle zadávacích podmínek v režii zhotovitele s poplatkem a evidencí</t>
  </si>
  <si>
    <t>"viz. pol. 966841 - oplocení drevené"_x000d_
 42*8*0,0009 = 0,302 [D]_x000d_
 "viz. pol. 966842 - oplocení drátené pletivo"_x000d_
 23*0,00112 = 0,026 [E]_x000d_
 "viz.pol. 966843 a 966843.1 - oplocení rámeckové pletivo"_x000d_
 (66,5+14,5)*0,00118 = 0,096 [F]_x000d_
 Celkové množství 0.424000 = 0,424 [G]</t>
  </si>
  <si>
    <t>zahrnuje veškeré poplatky provozovateli skládky související s uložením odpadu na skládce.</t>
  </si>
  <si>
    <t>014201</t>
  </si>
  <si>
    <t>POPLATKY ZA ZEMNÍK - ZEMINA</t>
  </si>
  <si>
    <t>M3</t>
  </si>
  <si>
    <t>nákup ornice pro ohumusování</t>
  </si>
  <si>
    <t>dle pol. 18232 134,5*0,15 = 20,175 [A]</t>
  </si>
  <si>
    <t>Položka zahrnuje:
- veškeré poplatky majiteli zemníku související s nákupem zeminy (nikoliv s otvírkou zemníku)
Položka nezahrnuje:
- x</t>
  </si>
  <si>
    <t>015111</t>
  </si>
  <si>
    <t xml:space="preserve">POPLATKY ZA LIKVIDACI ODPADU NEKONTAMINOVANÝCH - 17 05 04  VYTEŽENÉ ZEMINY A HORNINY -  I. TRÍDA TEŽITELNOSTI</t>
  </si>
  <si>
    <t>viz pol. 11130 237*0,15*2 = 71,100 [A]_x000d_
 viz pol.123736 10,99*2 = 21,980 [B]_x000d_
 viz pol.132736 a 132736.1 (61.545+9.315)*2 = 141,720 [C]_x000d_
 viz pol. 131736 1,5*2 = 3,000 [D]_x000d_
 viz pol. 113326 a 113326.1 - kamenivo; odpad kategorie 17 05 04 Zemina a kamení neuvedené pod císlem 17 05 03 (13,05+30,77)*2,6 = 113,932 [E]_x000d_
 Celkové množství 351.732000 = 351,732 [F]</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</si>
  <si>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</si>
  <si>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015140</t>
  </si>
  <si>
    <t xml:space="preserve">POPLATKY ZA LIKVIDACI ODPADU NEKONTAMINOVANÝCH - 17 01 01  BETON Z DEMOLIC OBJEKTU, ZÁKLADU TV</t>
  </si>
  <si>
    <t>viz pol. 969258 19,5*((3,14*0,35*0,35)-(3,14*0,3*0,3))*2,4 = 4,776 [A]_x000d_
 viz pol.969245 16*((3,14*0,2*0,2)-(3,14*0,15*0,15))*2,4 = 2,110 [B]_x000d_
 viz pol. 113186 7,9*2,4 = 18,960 [C]_x000d_
 viz pol. 966156 5,6*2,4 = 13,440 [D]_x000d_
 viz pol. 966156.1 0,725*2,4 = 1,740 [E]_x000d_
 Celkové množství 41.026000 = 41,026 [F]</t>
  </si>
  <si>
    <t>015170</t>
  </si>
  <si>
    <t xml:space="preserve">POPLATKY ZA LIKVIDACI ODPADU NEKONTAMINOVANÝCH - 17 02 01  DREVO PO STAVEBNÍM POUŽITÍ, Z DEMOLIC</t>
  </si>
  <si>
    <t>viz.pol. 93767 - demolice dreveného prístrešku ((1,8*2+3,5+2,2)*46,2)/1000 = 0,430 [A]</t>
  </si>
  <si>
    <t>02730</t>
  </si>
  <si>
    <t>POMOC PRÁCE ZRÍZ NEBO ZAJIŠT OCHRANU INŽENÝRSKÝCH SÍTÍ</t>
  </si>
  <si>
    <t>- docasné vyvešení kabelu nadzemního vedení Cetin u docasne demontovaného stožáru v míste výstavby nové operné zdi</t>
  </si>
  <si>
    <t>zahrnuje veškeré náklady spojené s objednatelem požadovanými zarízeními</t>
  </si>
  <si>
    <t>R01</t>
  </si>
  <si>
    <t>PRELOŽKA KANALIZACNÍ PRÍPOJKY</t>
  </si>
  <si>
    <t>- výšková úprava kanalizacní prípojky u c.p. 21 v míste nové operné zdi
- tato položka bude cerpána dle situace na stavbe, na prímý príkaz TDI</t>
  </si>
  <si>
    <t>R02</t>
  </si>
  <si>
    <t>PLOT Z TAHOKOVU KOMPLET</t>
  </si>
  <si>
    <t>- obnovovaný plot u c.p. 8 - tahokov s betonovou podezdívkou (ta je zahrnuta v pol. c. 27211, 272314, 27152)
- cást oplocení, u kterého je nutná obnova z duvodu umístení nového chodníku (posun oplocení)
- celková délka 14,5 m</t>
  </si>
  <si>
    <t>"plotové dílce - 8 ks"_x000d_
 "plotové sloupky - 9 ks"</t>
  </si>
  <si>
    <t>- obnovovaný plot u c.p. 8 - tahokov s betonovou podezdívkou (ta je zahrnuta v pol. c. 27211, 272314, 27152)
- cást oplocení uvedená majitelem k obnove jako podmínka k vydání souhlasu s umístením stavby
- celková délka 13,5 m
- vc. vstupní branky, taktéž z tahokovu</t>
  </si>
  <si>
    <t>"plotové dílce - 7 ks"_x000d_
 "plotové sloupky - 7 ks"_x000d_
 "vstupní branka - 1 ks"</t>
  </si>
  <si>
    <t>Zemní práce</t>
  </si>
  <si>
    <t>11120</t>
  </si>
  <si>
    <t>ODSTRANENÍ KROVIN</t>
  </si>
  <si>
    <t>M2</t>
  </si>
  <si>
    <t>odstranení plotu z keru a thují</t>
  </si>
  <si>
    <t>27*1 = 27,000 [A]</t>
  </si>
  <si>
    <t>odstranení krovin a stromu do prumeru 100 mm
doprava drevin bez ohledu na vzdálenost
spálení na hromadách nebo štepkování</t>
  </si>
  <si>
    <t>11130</t>
  </si>
  <si>
    <t>SEJMUTÍ DRNU</t>
  </si>
  <si>
    <t>- odvoz na recyklacní skládku; poplatek za recyklaci uveden v pol. c. 015111</t>
  </si>
  <si>
    <t>237 = 237,000 [A]</t>
  </si>
  <si>
    <t xml:space="preserve">vcetne vodorovné dopravy  a uložení na skládku</t>
  </si>
  <si>
    <t>113135</t>
  </si>
  <si>
    <t>ODSTRANENÍ KRYTU ZPEVNENÝCH PLOCH S ASFALT POJIVEM, ODVOZ DO 8KM</t>
  </si>
  <si>
    <t>- stávající chodník - živice
- odvoz na deponii mesta Náchod (Beloves), kde bude uloženo k opetovnému využití v rámci jiné stavby</t>
  </si>
  <si>
    <t>135*0,05 = 6,750 [A]</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</si>
  <si>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</si>
  <si>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113186</t>
  </si>
  <si>
    <t>ODSTRANENÍ KRYTU ZPEVNENÝCH PLOCH Z DLAŽDIC, ODVOZ DO 12KM</t>
  </si>
  <si>
    <t>- odvoz na recyklacní skládku; poplatek za recyklaci uveden v pol. c. 015140</t>
  </si>
  <si>
    <t>158*0,05 = 7,900 [A]</t>
  </si>
  <si>
    <t xml:space="preserve">Položka zahrnuje:
- veškerou manipulaci s vybouranou sutí a s vybouranými hmotami vc. uložení na skládku. 
Položka nezahrnuje:
-  poplatek za skládku, který se vykazuje v položce 0141** (s výjimkou malého množství bouraného materiálu, kde je možné poplatek zahrnout do jednotkové ceny bourání – tento fakt musí být uveden v doplnujícím textu k položce). jednotkové ceny bourání – tento fakt musí být uveden v doplnujícím textu k položce).</t>
  </si>
  <si>
    <t>113326</t>
  </si>
  <si>
    <t>ODSTRAN PODKL ZPEVNENÝCH PLOCH Z KAMENIVA NESTMEL, ODVOZ DO 12KM</t>
  </si>
  <si>
    <t>- stávající nezpevnené sjezdy
- odvoz na recyklacní skládku; poplatek za recyklaci uveden v pol. c. 015111
- jedná se o odpad kategorie 17 05 04 Zemina a kamení neuvedené pod císlem 17 05 03</t>
  </si>
  <si>
    <t>87*0,15 = 13,050 [A]</t>
  </si>
  <si>
    <t>- konstrukce stávajících chodníku - podklad
- odvoz na recyklacní skládku; poplatek za recyklaci uveden v pol. c. 015111
- jedná se o odpad kategorie 17 05 04 Zemina a kamení neuvedené pod císlem 17 05 03</t>
  </si>
  <si>
    <t>307,65*0,1 = 30,765 [A]</t>
  </si>
  <si>
    <t>11352</t>
  </si>
  <si>
    <t>ODSTRANENÍ CHODNÍKOVÝCH A SILNICNÍCH OBRUBNÍKU BETONOVÝCH</t>
  </si>
  <si>
    <t>M</t>
  </si>
  <si>
    <t>353 = 353,000 [A]</t>
  </si>
  <si>
    <t>11352B</t>
  </si>
  <si>
    <t>ODSTRANENÍ CHODNÍKOVÝCH A SILNICNÍCH OBRUBNÍKU BETONOVÝCH - DOPRAVA</t>
  </si>
  <si>
    <t>tkm</t>
  </si>
  <si>
    <t>- odvoz na deponii mesta Náchod (Beloves), kde bude uloženo k opetovnému využití v rámci jiné stavby (predpoklad do 8 km) 
- viz pol. 11352</t>
  </si>
  <si>
    <t>353*0,1*8 = 282,400 [A]</t>
  </si>
  <si>
    <t>Položka zahrnuje samostatnou dopravu suti a vybouraných hmot. Množství se urcí jako soucin hmotnosti [t] a požadované vzdálenosti [km].</t>
  </si>
  <si>
    <t>123736</t>
  </si>
  <si>
    <t>ODKOP PRO SPOD STAVBU SILNIC A ŽELEZNIC TR. I, ODVOZ DO 12KM</t>
  </si>
  <si>
    <t>219,75*0,05 = 10,988 [A]</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</si>
  <si>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</si>
  <si>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12573</t>
  </si>
  <si>
    <t>VYKOPÁVKY ZE ZEMNÍKU A SKLÁDEK TR. I</t>
  </si>
  <si>
    <t>vykopání a dovoz ornice</t>
  </si>
  <si>
    <t>Položka zahrnuje:
- vodorovnou a svislou dopravu,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rucní vykopávky, odstranení korenu a napadávek
- pažení, vzeprení a rozeprení vc. prepažování (vyjma pažení záporového a štetových sten)
- úpravu, ochranu a ocištení dna, základové spáry, sten a svahu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Položka nezahrnuje:
- práce spojené s otvírkou zemníku</t>
  </si>
  <si>
    <t>131736</t>
  </si>
  <si>
    <t>HLOUBENÍ JAM ZAPAŽ I NEPAŽ TR. I, ODVOZ DO 12KM</t>
  </si>
  <si>
    <t>- výkop pro UV 
- odvoz na recyklacní skládku; poplatek za recyklaci uveden v pol. c. 015111</t>
  </si>
  <si>
    <t>1*1*1,5*1 = 1,500 [A]</t>
  </si>
  <si>
    <t>Položka zahrnuje:
- vodorovnou a svislou dopravu,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pažení záporového 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Položka nezahrnuje:
- uložení zeminy (na skládku, do násypu) ani poplatky za skládku, vykazují se v položce c.0141**</t>
  </si>
  <si>
    <t>132736</t>
  </si>
  <si>
    <t>HLOUBENÍ RÝH ŠÍR DO 2M PAŽ I NEPAŽ TR. I, ODVOZ DO 12KM</t>
  </si>
  <si>
    <t>- odvoz na recyklacní skládku; poplatek za recyklaci uveden v pol. c. 015111
- cást oplocení, u kterého je nutná obnova z duvodu umístení nového chodníku (posun oplocení)</t>
  </si>
  <si>
    <t>"- výkop pro základ betonové podezdívky nového plotu u c.p.21:"_x000d_
 "délka podezdívky * hloubka * tl."_x000d_
 (14,5+2,5)*0,75*1 = 12,750 [A]_x000d_
 "- výkop pro základ betonové podezdívky ostatních nových plotu:"_x000d_
 (14,5+35)*1,15*(0,2+2*0,2) = 34,155 [B]_x000d_
 "- výkop pro prípojky UV:"_x000d_
 "délka prípojek*šírka výkopu*hloubka"_x000d_
 10*1,2*1,22 = 14,640 [C]_x000d_
 Celkem: A+B+C = 61,545 [D]</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</si>
  <si>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</si>
  <si>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 odvoz na recyklacní skládku; poplatek za recyklaci uveden v pol. c. 015111
- cást oplocení uvedená majitelem k obnove jako podmínka k vydání souhlasu s umístením stavby</t>
  </si>
  <si>
    <t>"- výkop pro základ betonové podezdívky u c.p.8:"_x000d_
 13,5*1,15*(0,2+2*0,2) = 9,315 [A]</t>
  </si>
  <si>
    <t>17481</t>
  </si>
  <si>
    <t>ZÁSYP JAM A RÝH Z NAKUPOVANÝCH MATERIÁLU</t>
  </si>
  <si>
    <t>- zásyp UV</t>
  </si>
  <si>
    <t>1,5-(0,6*0,6*1,5)*1 = 0,960 [A]</t>
  </si>
  <si>
    <t xml:space="preserve">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</si>
  <si>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17581</t>
  </si>
  <si>
    <t>OBSYP POTRUBÍ A OBJEKTU Z NAKUPOVANÝCH MATERIÁLU</t>
  </si>
  <si>
    <t>"zatrubnení DN 300 u operné zdi - viz pol. 87445:"_x000d_
 "šírka výkopu*délka potrubí*tl. obsypu"_x000d_
 1,2*47*0,7 = 39,480 [A]_x000d_
 "obnova potrubí stávající kanalizace u OZ - viz pol.87445.1:"_x000d_
 "šírka výkopu*délka potrubí*tl. obsypu"_x000d_
 1,2*19,5*0,7 = 16,380 [B]_x000d_
 "obsyp prípojek UV - viz pol.87434:"_x000d_
 "šírka výkopu*délka potrubí*tl. obsypu"_x000d_
 1,2*10*0,55 = 6,600 [C]_x000d_
 Celkem: A+B+C = 62,460 [D]</t>
  </si>
  <si>
    <t xml:space="preserve">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
- zemina vytlacená potrubím o DN do 180mm se od kubatury obsypu neodecítá</t>
  </si>
  <si>
    <t>18232</t>
  </si>
  <si>
    <t>ROZPROSTRENÍ ORNICE V ROVINE V TL DO 0,15M</t>
  </si>
  <si>
    <t>134,5 = 134,500 [A]</t>
  </si>
  <si>
    <t>položka zahrnuje:
nutné premístení ornice z docasných skládek vzdálených do 50m
rozprostrení ornice v predepsané tlouštce v rovine a ve svahu do 1:5</t>
  </si>
  <si>
    <t>18241</t>
  </si>
  <si>
    <t>ZALOŽENÍ TRÁVNÍKU RUCNÍM VÝSEVEM</t>
  </si>
  <si>
    <t>Zahrnuje dodání predepsané travní smesi, její výsev na ornici, zalévání, první pokosení, to vše bez ohledu na sklon terénu</t>
  </si>
  <si>
    <t>184B12</t>
  </si>
  <si>
    <t>VYSAZOVÁNÍ STROMU LISTNATÝCH S BALEM OBVOD KMENE DO 10CM, VÝŠ DO 1,7M</t>
  </si>
  <si>
    <t>KUS</t>
  </si>
  <si>
    <t>obnova ovocných stromu u c.p. 17, parcela KN c. 11</t>
  </si>
  <si>
    <t>2 = 2,000 [A]</t>
  </si>
  <si>
    <t xml:space="preserve">Položka vysazování stromu zahrnuje dodávku projektem predepsaných stromu,  hloubení jamek (min. rozmery pro stromy min. 1,5 násobek balu výpestku) s event. výmenou pudy, s hnojením anorganickým hnojivem a prídavkem organického hnojiva min. 5kg pro stromy, zálivku, kuly, chránicky ke stromum nebo ochrana stromu náterem a pod.
Obvod kmene se merí ve výšce 1,00m nad zemí.
položka zahrnuje veškerý materiál, výrobky a polotovary, vcetne mimostaveništní a vnitrostaveništní dopravy (rovnež presuny), vcetne naložení a složení, prípadne s uložením</t>
  </si>
  <si>
    <t>2</t>
  </si>
  <si>
    <t>Základy</t>
  </si>
  <si>
    <t>26A12</t>
  </si>
  <si>
    <t>VRTY PRO SLOUPKY OPLOCENÍ TR. TEŽITELNOSTI I D DO 200MM</t>
  </si>
  <si>
    <t>- sloupky obnovovaného oplocení kotvené do terénu
- oplocení, u kterých je nutná obnova z duvodu umístení nového chodníku (posun oplocení)</t>
  </si>
  <si>
    <t>"viz pol. 33817C"_x000d_
 53*0,75 = 39,750 [A]</t>
  </si>
  <si>
    <t>položka zahrnuje:
- zrízení vrtu, svislou a vodorovnou dopravu zeminy
- dopravu, nájem, provoz a premístení, montáž a demontáž vrtacích zarízení a dalších mechanismu
- lešení a podperné konstrukce pro práci a manipulaci s vrtacím zarízení a dalších mechanismu
- vrtací plošiny vc. zemních prací, zpevnení, odvodnení a pod.
- uložení zeminy na skládku a poplatek za skládku</t>
  </si>
  <si>
    <t>27152</t>
  </si>
  <si>
    <t>POLŠTÁRE POD ZÁKLADY Z KAMENIVA DRCENÉHO</t>
  </si>
  <si>
    <t>- podklad základu podezdívky plotu
- cást oplocení, u kterého je nutná obnova z duvodu umístení nového chodníku (posun oplocení)</t>
  </si>
  <si>
    <t>0,15*0,4*(17+35+14,5) = 3,990 [A]</t>
  </si>
  <si>
    <t>položka zahrnuje dodávku predepsaného kameniva, mimostaveništní a vnitrostaveništní dopravu a jeho uložení
není-li v zadávací dokumentaci uvedeno jinak, jedná se o nakupovaný materiál</t>
  </si>
  <si>
    <t>- podklad základu podezdívky plotu
- cást oplocení uvedená majitelem k obnove jako podmínka k vydání souhlasu s umístením stavby</t>
  </si>
  <si>
    <t>0,15*0,4*13,5 = 0,810 [A]</t>
  </si>
  <si>
    <t>27211</t>
  </si>
  <si>
    <t>ZÁKLADY Z DÍLCU BETONOVÝCH</t>
  </si>
  <si>
    <t>- betonová podezdívka plotu
- cást oplocení, u kterého je nutná obnova z duvodu umístení nového chodníku (posun oplocení)</t>
  </si>
  <si>
    <t>"délka*výška*šírka podezdívky"_x000d_
 "c.p.19+17"_x000d_
 35*0,6*0,2 = 4,200 [A]_x000d_
 "c.p. 25"_x000d_
 7*0,3*0,15 = 0,315 [B]_x000d_
 "c.p. 8"_x000d_
 14,5*0,3*0,2 = 0,870 [C]_x000d_
 Celkem: A+B+C = 5,385 [D]</t>
  </si>
  <si>
    <t xml:space="preserve">-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</si>
  <si>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 betonová podezdívka plotu
- cást oplocení uvedená majitelem k obnove jako podmínka k vydání souhlasu s umístením stavby</t>
  </si>
  <si>
    <t>"délka*výška*šírka podezdívky"_x000d_
 "c.p. 8"_x000d_
 13,5*0,3*0,2 = 0,810 [A]</t>
  </si>
  <si>
    <t>272314</t>
  </si>
  <si>
    <t>ZÁKLADY Z PROSTÉHO BETONU DO C25/30</t>
  </si>
  <si>
    <t>- základy podezdívky plotu
- cást oplocení, u kterého je nutná obnova z duvodu umístení nového chodníku (posun oplocení)</t>
  </si>
  <si>
    <t>1*(35+14,5)*(0,2+0,2)*1,05 = 20,790 [A]</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</si>
  <si>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</si>
  <si>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 základy podezdívky plotu
- cást oplocení uvedená majitelem k obnove jako podmínka k vydání souhlasu s umístením stavby</t>
  </si>
  <si>
    <t>1*13,5*(0,2+0,2)*1,05 = 5,670 [A]</t>
  </si>
  <si>
    <t>3</t>
  </si>
  <si>
    <t>Svislé konstrukce</t>
  </si>
  <si>
    <t>318366</t>
  </si>
  <si>
    <t>VÝZTUŽ ZDÍ ODDEL A OHRAD Z KARI-SÍTÍ</t>
  </si>
  <si>
    <t>obnova stávající betonové hrázky navazující na novou betonovou jímku</t>
  </si>
  <si>
    <t>"viz pol. 31831"_x000d_
 0,02*4 = 0,080 [A]</t>
  </si>
  <si>
    <t>Položka zahrnuje veškerý materiál, výrobky a polotovary, vcetne mimostaveništní a vnitrostaveništní dopravy (rovnež presuny), vcetne naložení a složení, prípadne s uložením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</si>
  <si>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32811</t>
  </si>
  <si>
    <t>OPERNÝ SYSTÉM S LÍCEM Z BETON TVAROVEK VÝŠ DO 2M</t>
  </si>
  <si>
    <t>- betonová podezdívka pod novým plotem u c.p. 21
- oplocení, u kterého je nutná obnova z duvodu umístení nového chodníku (posun oplocení)</t>
  </si>
  <si>
    <t>"délka podezdívky * výška"_x000d_
 (2,5+14,5)*(0,5+0,75) = 21,250 [A]</t>
  </si>
  <si>
    <t>Položka se vykazuje v m2 svislé lícní pohledové plochy 
Pod pojmem „výška“ na 5. pozici císelného znaku se rozumí svislá vzdálenost horní hrany operného systému od rostlého terénu. Položka zahrnuje ucelený certifikovaný systém (tuhé monolitické geomríže, betonové tvarovky, systémový plastový liniový konektor
Položka nezahrnuje dodávku a dopravu zásypového materiálu vyztuženého bloku. Pro výpocet kubatury tohoto materiálu se uvažuje s hloubkou vyztuženého bloku jako jednonásobkem výšky konstrukce, u výšky do 2m pak jeden a pul násobkem výšky.</t>
  </si>
  <si>
    <t>33817B</t>
  </si>
  <si>
    <t xml:space="preserve">SLOUPKY OHRADNÍ A PLOTOVÉ Z DÍLCU KOVOVÝCH  DODATECNE KOTVENÉ</t>
  </si>
  <si>
    <t xml:space="preserve">- c.p. 21:  sloupky nového plotu vcetne kotvení z boku nové operné zdi (chemické kotvy)
- ostatní sloupky - kotvení do podezdívky plotu
- oplocení, u kterých je nutná obnova z duvodu umístení nového chodníku (posun oplocení)</t>
  </si>
  <si>
    <t>"pocet sloupku * hmotnost"_x000d_
 "c.p. 21:"_x000d_
 29*2,2/1000 = 0,064 [A]_x000d_
 "ostatní ploty s podezdívkou:"_x000d_
 25*2,2/1000 = 0,055 [B]_x000d_
 Celkem: A+B = 0,119 [C]</t>
  </si>
  <si>
    <t xml:space="preserve">- dodání a osazení predepsaného sloupku, kotevní desky a spojovacího materiálu  vcetne PKO
- zrízení a výpln kotevních otvoru
- predepsané podlití kotevních desek</t>
  </si>
  <si>
    <t>33817C</t>
  </si>
  <si>
    <t xml:space="preserve">SLOUPKY PLOTOVÉ Z DÍLCU KOVOVÝCH  DO BETONOVÝCH PATEK</t>
  </si>
  <si>
    <t>KS</t>
  </si>
  <si>
    <t>53 = 53,000 [A]</t>
  </si>
  <si>
    <t>- dodání a osazení predepsaného sloupku vcetne PKO
- prípadnou betonovou patku z predepsané trídy betonu
- nutné zemní práce</t>
  </si>
  <si>
    <t>4</t>
  </si>
  <si>
    <t>Vodorovné konstrukce</t>
  </si>
  <si>
    <t>31831</t>
  </si>
  <si>
    <t>ZDI ODDELOVACÍ A OHRADNÍ Z PROST BET</t>
  </si>
  <si>
    <t>1,5*1*0,15 = 0,225 [A]</t>
  </si>
  <si>
    <t>5</t>
  </si>
  <si>
    <t>Komunikace</t>
  </si>
  <si>
    <t>56333</t>
  </si>
  <si>
    <t>VOZOVKOVÉ VRSTVY ZE ŠTERKODRTI TL. DO 150MM</t>
  </si>
  <si>
    <t>- ŠDB 150 mm
- konstrukce nepojiždeného chodníku</t>
  </si>
  <si>
    <t>578 = 578,000 [A]</t>
  </si>
  <si>
    <t>- dodání kameniva predepsané kvality a zrnitosti
- rozprostrení a zhutnení vrstvy v predepsané tlouštce
- zrízení vrstvy bez rozlišení šírky, pokládání vrstvy po etapách
- nezahrnuje postriky, nátery</t>
  </si>
  <si>
    <t>56335</t>
  </si>
  <si>
    <t>VOZOVKOVÉ VRSTVY ZE ŠTERKODRTI TL. DO 250MM</t>
  </si>
  <si>
    <t>- ŠDB 250 mm
- konstrukce pojíždeného chodníku - vjezdy</t>
  </si>
  <si>
    <t>94,5 = 94,500 [A]</t>
  </si>
  <si>
    <t>56360</t>
  </si>
  <si>
    <t>VOZOVKOVÉ VRSTVY Z RECYKLOVANÉHO MATERIÁLU</t>
  </si>
  <si>
    <t>nezpevnené sjezdy</t>
  </si>
  <si>
    <t>"plocha*tl.vrstvy"_x000d_
 60,5*0,15 = 9,075 [A]</t>
  </si>
  <si>
    <t>- dodání recyklátu v požadované kvalite
- ocištení podkladu
- uložení recyklátu dle predepsaného technologického predpisu, zhutnení vrstvy v predepsané tlouštce
- zrízení vrstvy bez rozlišení šírky, pokládání vrstvy po etapách, vcetne pracovních spar a spoju
- úpravu napojení, ukoncení 
- nezahrnuje postriky, nátery</t>
  </si>
  <si>
    <t>582611</t>
  </si>
  <si>
    <t>KRYTY Z BETON DLAŽDIC SE ZÁMKEM ŠEDÝCH TL 60MM DO LOŽE Z KAM</t>
  </si>
  <si>
    <t>- z duvodu nutnosti dodržení funkcního hmatového kontrastu mezi reliéfní dlažbou varovných a signálních pásu a klasickou nereliéfní dlažbou bude na povrch chodníku použita zámková dlažba bez zkosených hran, která zarucí dodržení tohoto kontrastu</t>
  </si>
  <si>
    <t>540 = 540,000 [A]</t>
  </si>
  <si>
    <t xml:space="preserve">-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</si>
  <si>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582612</t>
  </si>
  <si>
    <t>KRYTY Z BETON DLAŽDIC SE ZÁMKEM ŠEDÝCH TL 80MM DO LOŽE Z KAM</t>
  </si>
  <si>
    <t>- pojíždená dlažba vjezdu
- z duvodu nutnosti dodržení funkcního hmatového kontrastu mezi reliéfní dlažbou varovných pásu a klasickou nereliéfní dlažbou bude na povrch chodníku použita zámková dlažba bez zkosených hran, která zarucí dodržení tohoto kontrastu</t>
  </si>
  <si>
    <t>62 = 62,000 [A]</t>
  </si>
  <si>
    <t>58261A</t>
  </si>
  <si>
    <t>KRYTY Z BETON DLAŽDIC SE ZÁMKEM BAREV RELIÉF TL 60MM DO LOŽE Z KAM</t>
  </si>
  <si>
    <t>varovné a signální pásy</t>
  </si>
  <si>
    <t>11 = 11,000 [A]</t>
  </si>
  <si>
    <t>58261B</t>
  </si>
  <si>
    <t>KRYTY Z BETON DLAŽDIC SE ZÁMKEM BAREV RELIÉF TL 80MM DO LOŽE Z KAM</t>
  </si>
  <si>
    <t>varovné pásy a vmístech pojezdu vozidel</t>
  </si>
  <si>
    <t>28 = 28,000 [A]</t>
  </si>
  <si>
    <t>587206</t>
  </si>
  <si>
    <t>PREDLÁŽDENÍ KRYTU Z BETONOVÝCH DLAŽDIC SE ZÁMKEM</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</si>
  <si>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</si>
  <si>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7</t>
  </si>
  <si>
    <t>Pridružená stavební výroba</t>
  </si>
  <si>
    <t>75H11X</t>
  </si>
  <si>
    <t>STOŽÁR (SLOUP) DREVENÝ JEDNODUCHÝ - MONTÁŽ</t>
  </si>
  <si>
    <t>- zpetná montáž sloupu v míste operné zdi, vcetne zpetného upevnení kabelu (Cetin, nadzemní vedení)</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</si>
  <si>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</si>
  <si>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75H11Y</t>
  </si>
  <si>
    <t>STOŽÁR (SLOUP) DREVENÝ JEDNODUCHÝ - DEMONTÁŽ</t>
  </si>
  <si>
    <t>- docasná demontáž sloupu v míste operné zdi, vcetne docasného vyvešení kabelu (Cetin, nadzemní vedení)</t>
  </si>
  <si>
    <t>1. Položka obsahuje:
 – demontáž (pro další využití/do šrotu) specifikovaného bloku/zarízení vcetne potrebného drobného pomocného materiálu
 – veškeré potrebné mechanizmy, vcetne obsluhy, náklady na mzdy a približné (prumerné) náklady na porízení potrebných materiálu vcetne všech ostatních vedlejších nákladu
 – odvoz demontovaného bloku/zarízení a skladování, prípadne ekologické likvidace bloku/zarízení
2. Položka neobsahuje:
 X
3. Zpusob merení:
Udává se pocet kusu kompletní konstrukce nebo práce.</t>
  </si>
  <si>
    <t>76793</t>
  </si>
  <si>
    <t>OPLOCENÍ Z RÁMECKOVÉHO PLETIVA</t>
  </si>
  <si>
    <t>- obnovované oplocení z poplastovaných pletivových dílcu
- vc. podhrabových desek (u plotu bez betonové podezdívky)
- oplocení, u kterých je nutná obnova z duvodu umístení nového chodníku (posun oplocení)</t>
  </si>
  <si>
    <t>"celková délka obnovovaných plotu * výška"_x000d_
 165*1,2 = 198,000 [A]</t>
  </si>
  <si>
    <t xml:space="preserve">- položka zahrnuje vedle vlastního pletiva i rámy, rošty, lišty, kování, podperné, závesné, upevnovací prvky, spojovací a tesnící materiál, pomocný materiál, kompletní povrchovou úpravu.
- nejsou zahrnuty sloupky a vzpery, které se vykazují v samostatných položkách 338**, není zahrnuta podezdívka (272**)
- soucástí položky je  prípadne i ostnatý drát, uvažovaná plocha se pak vypocítává po horní hranu drátu.</t>
  </si>
  <si>
    <t>76796</t>
  </si>
  <si>
    <t>VRATA A VRÁTKA</t>
  </si>
  <si>
    <t>- vstupní branka a vjezdové brány obnovovaných plotu z poplastovaných pletivových dílcu
- oplocení, u kterých je nutná obnova z duvodu umístení nového chodníku (posun oplocení)</t>
  </si>
  <si>
    <t>(3,5*2+1,2)*1,5 = 12,300 [A]</t>
  </si>
  <si>
    <t xml:space="preserve">- položka zahrnuje vedle vlastních vrat a vrátek i rámy, rošty, lišty, kování, podperné, závesné, upevnovací prvky, spojovací a tesnící materiál, pomocný materiál, kompletní povrchovou úpravu, jsou zahrnuty i sloupky vcetne kotvení, základové patky a nutných zemních prací.
- je zahrnuto drobné zasklení nebo jiná predepsaná výpln.
- soucástí položky je  prípadne i ostnatý drát, uvažovaná plocha se pak vypocítává po horní hranu drátu.</t>
  </si>
  <si>
    <t>8</t>
  </si>
  <si>
    <t>Potrubí</t>
  </si>
  <si>
    <t>87433</t>
  </si>
  <si>
    <t>POTRUBÍ Z TRUB PLASTOVÝCH ODPADNÍCH DN DO 150MM</t>
  </si>
  <si>
    <t>prípojky UV</t>
  </si>
  <si>
    <t>"celková délka"_x000d_
 10 = 10,000 [A]</t>
  </si>
  <si>
    <t xml:space="preserve">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</si>
  <si>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87445</t>
  </si>
  <si>
    <t>POTRUBÍ Z TRUB PLASTOVÝCH ODPADNÍCH DN DO 300MM</t>
  </si>
  <si>
    <t>- zatrubnení DN 300 u operné zdi od stávajícího podélného propustku</t>
  </si>
  <si>
    <t>"celková délka"_x000d_
 47 = 47,000 [A]</t>
  </si>
  <si>
    <t>- obnova potrubí stávající kanalizace, vyústení betonové jímky</t>
  </si>
  <si>
    <t>"celková délka obnovovaného potrubí"_x000d_
 19.5 = 19,500 [A]</t>
  </si>
  <si>
    <t>894145</t>
  </si>
  <si>
    <t>ŠACHTY KANALIZACNÍ Z BETON DÍLCU NA POTRUBÍ DN DO 300MM</t>
  </si>
  <si>
    <t>- šachty na zatrubnení u operné zdi</t>
  </si>
  <si>
    <t>3 = 3,000 [A]</t>
  </si>
  <si>
    <t xml:space="preserve">položka zahrnuje:
- poklopy s rámem, mríže s rámem, stupadla, žebríky, stropy z bet. dílcu a pod.
- predepsané betonové skruže, prefabrikované nebo monolitické betonové dno
-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predepsané podkladní konstrukce</t>
  </si>
  <si>
    <t>89712</t>
  </si>
  <si>
    <t>VPUST KANALIZACNÍ ULICNÍ KOMPLETNÍ Z BETONOVÝCH DÍLCU</t>
  </si>
  <si>
    <t>UV pred c.p. 36 - zaústení strešního svodu</t>
  </si>
  <si>
    <t>1 = 1,000 [A]</t>
  </si>
  <si>
    <t xml:space="preserve">položka zahrnuje:
- dodávku a osazení predepsaných dílu vcetne mríže
- výpln, tesnení  a tmelení spar a spoju,
- opatrení  povrchu  betonu  izolací  proti zemní vlhkosti v cástech, kde prijdou do styku se zeminou nebo kamenivem,
- predepsané podkladní konstrukce</t>
  </si>
  <si>
    <t>89952A</t>
  </si>
  <si>
    <t>OBETONOVÁNÍ POTRUBÍ Z PROSTÉHO BETONU DO C20/25</t>
  </si>
  <si>
    <t>- obnova potrubí stávající kanalizace</t>
  </si>
  <si>
    <t>"plocha obetonování * délka potrubí"_x000d_
 0,055*19,5 = 1,073 [A]</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</si>
  <si>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</si>
  <si>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9</t>
  </si>
  <si>
    <t>Ostatní konstrukce a práce</t>
  </si>
  <si>
    <t>9111A1</t>
  </si>
  <si>
    <t>ZÁBRADLÍ SILNICNÍ S VODOR MADLY - DODÁVKA A MONTÁŽ</t>
  </si>
  <si>
    <t>40 = 40,000 [A]</t>
  </si>
  <si>
    <t>položka zahrnuje:
- dodání zábradlí vcetne predepsané povrchové úpravy
- osazení sloupku zaberanením nebo osazením do betonových bloku (vcetne betonových bloku a nutných zemních prací)
- prípadné bednení ( trubku) betonové patky v gabionové zdi</t>
  </si>
  <si>
    <t>914121</t>
  </si>
  <si>
    <t>DOPRAVNÍ ZNACKY ZÁKLADNÍ VELIKOSTI OCELOVÉ FÓLIE TR 1 - DODÁVKA A MONTÁŽ</t>
  </si>
  <si>
    <t>IJ4b 2x</t>
  </si>
  <si>
    <t>položka zahrnuje:
- dodávku a montáž znacek v požadovaném provedení</t>
  </si>
  <si>
    <t>914921</t>
  </si>
  <si>
    <t>SLOUPKY A STOJKY DOPRAVNÍCH ZNACEK Z OCEL TRUBEK DO PATKY - DODÁVKA A MONTÁŽ</t>
  </si>
  <si>
    <t>položka zahrnuje:
- sloupky a upevnovací zarízení vcetne jejich osazení (betonová patka, zemní práce)</t>
  </si>
  <si>
    <t>917211</t>
  </si>
  <si>
    <t>ZÁHONOVÉ OBRUBY Z BETONOVÝCH OBRUBNÍKU ŠÍR 50MM</t>
  </si>
  <si>
    <t>348 = 348,000 [A]</t>
  </si>
  <si>
    <t>Položka zahrnuje:
dodání a pokládku betonových obrubníku o rozmerech predepsaných zadávací dokumentací
betonové lože i bocní betonovou operku.</t>
  </si>
  <si>
    <t>917224</t>
  </si>
  <si>
    <t>SILNICNÍ A CHODNÍKOVÉ OBRUBY Z BETONOVÝCH OBRUBNÍKU ŠÍR 150MM</t>
  </si>
  <si>
    <t>délka silnicních obrub na rozhraní chodníku a komunikace</t>
  </si>
  <si>
    <t>400 = 400,000 [A]</t>
  </si>
  <si>
    <t>91725</t>
  </si>
  <si>
    <t>NÁSTUPIŠTNÍ OBRUBNÍKY BETONOVÉ</t>
  </si>
  <si>
    <t>12 = 12,000 [A]</t>
  </si>
  <si>
    <t>9182A</t>
  </si>
  <si>
    <t>VTOK JÍMKY BETONOVÉ VCET DLAŽBY PROPUSTU Z TRUB DN DO 300MM</t>
  </si>
  <si>
    <t>- betonová jímka s bocní mríží (vc.)
- pudorysné rozmery 1,2 x 1,2 m</t>
  </si>
  <si>
    <t xml:space="preserve">Položka zahrnuje:
- dodání  cerstvého  betonu  (betonové  smesi)  požadované  kvality,  jeho  uložení  do požadovaného tvaru pri jakékoliv hustote výztuže, konzistenci cerstvého betonu a zpusobu hutnení, ošetrení a ochranu betonu,
- dodání a osazení výztuže,
- dlažbu dna z lomového kamene, prípadne dokumentací predepsaný kamenný obklad sten,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
Nezahrnuje mríž a zábradlí.</t>
  </si>
  <si>
    <t>93767</t>
  </si>
  <si>
    <t>MOBILIÁR - PRÍSTREŠKY PRO ZASTÁVKY VEREJNÉ DOPRAVY</t>
  </si>
  <si>
    <t>- odstranení stávajícího prístrešku autobusové zastávky "Náchod, Jizbice" ve smeru na Lipí a nahrazení novým, typickým pro mobiliár mesta Náchod. Ocelová pozinkovaná konstrukce s polyuretanovým náterem, zasklená tvrzeným sklem 6 mm, vcetne bocnic
- poplatky za skládku uvedeny v pol. c. 014112</t>
  </si>
  <si>
    <t>Položka zahrnuje:
- montáž, osazení a dodávku kompletního zarízení, predepsaného zadávací dokumentací
- mimostavništní a vnitrostaveništní dopravu
- nezbytné zemní práce a základové konstrukce
- predepsanou povrchovou úpravu (nátery a pod.)
Pozn.: materiál uvedený v textu predstavuje rozhodující podíl ve výrobku</t>
  </si>
  <si>
    <t>966156</t>
  </si>
  <si>
    <t>BOURÁNÍ KONSTRUKCÍ Z PROST BETONU S ODVOZEM DO 12KM</t>
  </si>
  <si>
    <t>- odstranení stávajících betonových podezdívek plotu
- cásti oplocení, u kterých je nutná obnova z duvodu umístení nového chodníku (posun oplocení)
- odvoz na recyklacní skládku; poplatek za recyklaci uveden v pol. c. 015140</t>
  </si>
  <si>
    <t>15*0,25*1+37*0,2*0,25 = 5,600 [A]</t>
  </si>
  <si>
    <t>Položka zahrnuje:
- rozbourání konstrukce bez ohledu na použitou technologii
- veškeré pomocné konstrukce (lešení a pod.)
- veškerou manipulaci s vybouranou sutí a hmotami vcetne uložení na skládku
- veškeré další práce plynoucí z technologického predpisu a z platných predpisu
Položka nezahrnuje:
- poplatek za skládku, který se vykazuje v položce 0141** (s výjimkou malého množství bouraného materiálu, kde je možné poplatek zahrnout do jednotkové ceny bourání – tento fakt musí být uveden v doplnujícím textu k položce)</t>
  </si>
  <si>
    <t>- odstranení stávajících betonových podezdívek plotu
- cást oplocení uvedená majitelem k obnove jako podmínka k vydání souhlasu s umístením stavby
- odvoz na recyklacní skládku; poplatek za recyklaci uveden v pol. c. 015140</t>
  </si>
  <si>
    <t>14,5*0,2*0,25 = 0,725 [A]</t>
  </si>
  <si>
    <t>966841</t>
  </si>
  <si>
    <t>ODSTRANENÍ OPLOCENÍ DREVENÉHO</t>
  </si>
  <si>
    <t>- vc. odvozu a uložení na skládku; poplatky uvedeny v pol. c. 014112
- vc. sloupku oplocení (betonové sloupky u c.p.17 (4ks) odvezeny na deponii mesta Náchod)
- odstranení cástí oplocení, u kterých je nutná obnova z duvodu umístení nového chodníku (posun oplocení)</t>
  </si>
  <si>
    <t>42 = 42,000 [A]</t>
  </si>
  <si>
    <t>položka zahrnuje:
- kompletní bourací práce vcetne odstranení základových konstrukcí a nezbytného rozsahu zemních prací,
- veškerou manipulaci s vybouranou sutí a hmotami vcetne uložení na skládku,
- veškeré další práce plynoucí z technologického predpisu a z platných predpisu,
- odstranení sloupku z jiného materiálu, odstranení vrat a vrátek
nezahrnuje poplatek za skládku, který se vykazuje v položce 0141** (s výjimkou malého množství bouraného materiálu, kde je možné poplatek zahrnout do jednotkové ceny bourání – tento fakt musí být uveden v doplnujícím textu k položce)</t>
  </si>
  <si>
    <t>966842</t>
  </si>
  <si>
    <t>ODSTRANENÍ OPLOCENÍ Z DRÁT PLETIVA</t>
  </si>
  <si>
    <t>- vc. odvodzu a uložení na skládku; poplatky za skládku uvedeny v pol. c. 014112
- vc. sloupku oplocení
- odstranení cástí oplocení, u kterých je nutná obnova z duvodu umístení nového chodníku (posun oplocení)</t>
  </si>
  <si>
    <t>23 = 23,000 [A]</t>
  </si>
  <si>
    <t>966843</t>
  </si>
  <si>
    <t>ODSTRANENÍ OPLOCENÍ Z RÁMEC PLETIVA</t>
  </si>
  <si>
    <t>- odstranení cástí oplocení, u kterých je nutná obnova z duvodu umístení nového chodníku (posun oplocení)
- vc. odvodzu a uložení na skládku; poplatky za skládku uvedeny v pol. c. 014112
- vc. sloupku oplocení</t>
  </si>
  <si>
    <t>81-14,5 = 66,500 [A]</t>
  </si>
  <si>
    <t xml:space="preserve">položka zahrnuje:
-  kompletní bourací práce vcetne odstranení základových konstrukcí a nezbytného rozsahu zemních prací,
- veškerou manipulaci s vybouranou sutí a hmotami vcetne uložení na skládku,
- veškeré další práce plynoucí z technologického predpisu a z platných predpisu,
- odstranení sloupku z jiného materiálu, odstranení vrat a vrátek
nezahrnuje poplatek za skládku, který se vykazuje v položce 0141** (s výjimkou malého množství bouraného materiálu, kde je možné poplatek zahrnout do jednotkové ceny bourání – tento fakt musí být uveden v doplnujícím textu k položce)</t>
  </si>
  <si>
    <t>- odstranení cásti oplocení u c.p.8 uvedené majitelem k obnove jako podmínka k vydání souhlasu s umístením stavby
- vc. odvodzu a uložení na skládku; poplatky za skládku uvedeny v pol. c. 014112
- vc. sloupku oplocení</t>
  </si>
  <si>
    <t>14,5 = 14,500 [A]</t>
  </si>
  <si>
    <t>969245</t>
  </si>
  <si>
    <t>VYBOURÁNÍ POTRUBÍ DN DO 300MM KANALIZAC</t>
  </si>
  <si>
    <t>- odstranení zatrubnení u c.p. 21
- odvoz na recyklacní skládku; poplatek za recyklaci uveden v pol. c. 015140</t>
  </si>
  <si>
    <t>16 = 16,000 [A]</t>
  </si>
  <si>
    <t>- položka zahrnuje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položka zahrnuje veškeré další práce plynoucí z technologického predpisu a z platných predpisu</t>
  </si>
  <si>
    <t>969258</t>
  </si>
  <si>
    <t>VYBOURÁNÍ POTRUBÍ DN DO 600MM KANALIZAC</t>
  </si>
  <si>
    <t>"viz pol. 87445.1"_x000d_
 19,5 = 19,500 [A]</t>
  </si>
  <si>
    <t>SO_110.1</t>
  </si>
  <si>
    <t>Obnova stávající kanalizace</t>
  </si>
  <si>
    <t>viz pol. 131736 57,392*2 = 114,784 [A]_x000d_
 viz pol.132736 123,604*2 = 247,208 [B]_x000d_
 Celkové množství 361.992000 = 361,992 [C]</t>
  </si>
  <si>
    <t>viz pol. 969258 133*((3,14*0,35*0,35)-(3,14*0,3*0,3))*2,4 = 32,574 [A]_x000d_
 viz pol. 96688 10*2,3 = 23,000 [B]_x000d_
 Celkové množství 55.574000 = 55,574 [C]</t>
  </si>
  <si>
    <t>- obnova stávající kanalizace - uvažováno 70% délky stávajícího potrubí dotceného v rámci rekonstrukce komunikace a výstavby chodníku
- dle situace na stavbe, na prímý príkaz TDI
- obnova stávajících šachet v lomových bodech této kanalizace v puvodních polohách dle situace na stvabe po odkyrtí kanalizace
- odvoz na recyklacní skládku; poplatek za recyklaci uveden v pol. c. 015111</t>
  </si>
  <si>
    <t>10*2*2*2-10*3,14*0,6*0,6*2 = 57,392 [A]</t>
  </si>
  <si>
    <t>- obnova stávající kanalizace - uvažováno 70% délky stávajícího potrubí dotceného v rámci rekonstrukce komunikace a výstavby chodníku
- dle situace na stavbe, na prímý príkaz TDI
- odvoz na recyklacní skládku; poplatek za recyklaci uveden v pol. c. 015111</t>
  </si>
  <si>
    <t>133*1,0*1,0-133*3,14*0,15*0,15 = 123,604 [A]</t>
  </si>
  <si>
    <t>- obnova stávající kanalizace - uvažováno 70% délky stávajícího potrubí dotceného v rámci rekonstrukce komunikace a výstavby chodníku
- dle situace na stavbe, na prímý príkaz TDI</t>
  </si>
  <si>
    <t>"délka výkopu*šírka*predpokládaná hloubka"_x000d_
 133*1,0*0,3 = 39,900 [A]_x000d_
 10*2*2*1-10*3,14*0,6*0,6*1 = 28,696 [C]_x000d_
 Celkové množství 68.596000 = 68,596 [D]</t>
  </si>
  <si>
    <t>"šírka výkopu * délka potrubí * tl. obsypu"_x000d_
 1,0*133*0,7-133*3,14*0,15*0,15 = 83,704 [A]_x000d_
 10*2*2*1-10*3,14*0,6*0,6*1 = 28,696 [C]_x000d_
 Celkové množství 112.400000 = 112,400 [D]</t>
  </si>
  <si>
    <t>- obnova stávající kanalizace - uvažováno 70% délky stávajícího potrubí dotceného v rámci rekonstrukce komunikace a výstavby chodníku
- dle situace na stavbe, na prímý príkaz TDI
- obnova vrstvy stávající vozovky v míste opravy kanalizace</t>
  </si>
  <si>
    <t>"predpokládaná délka obnovy kanalizace*šírka výkopu"_x000d_
 133*1,0 = 133,000 [A]</t>
  </si>
  <si>
    <t>"70% délky dotcené kanalizace"_x000d_
 190*0,7 = 133,000 [A]</t>
  </si>
  <si>
    <t>894158</t>
  </si>
  <si>
    <t>ŠACHTY KANALIZACNÍ Z BETON DÍLCU NA POTRUBÍ DN DO 600MM</t>
  </si>
  <si>
    <t>- obnova stávající kanalizace - uvažováno 70% délky stávajícího potrubí dotceného v rámci rekonstrukce komunikace a výstavby chodníku
- dle situace na stavbe, na prímý príkaz TDI
- obnova stávajících šachet v lomových bodech této kanalizace v puvodních polohách dle situace na stvabe po odkyrtí kanalizace
- vcetne mríží 70x70 cm</t>
  </si>
  <si>
    <t>10 = 10,000 [A]</t>
  </si>
  <si>
    <t>"plocha obetonování * délka potrubí"_x000d_
 0,055*133 = 7,315 [A]</t>
  </si>
  <si>
    <t>96688</t>
  </si>
  <si>
    <t>VYBOURÁNÍ KANALIZAC ŠACHET KOMPLETNÍCH</t>
  </si>
  <si>
    <t>- obnova stávající kanalizace - uvažováno 70% délky stávajícího potrubí dotceného v rámci rekonstrukce komunikace a výstavby chodníku
- dle situace na stavbe, na prímý príkaz TDI
- obnova stávajících šachet v lomových bodech této kanalizace v puvodních polohách dle situace na stavbe po odkyrtí kanalizace
- odvoz na recyklacní skládku; poplatek za recyklaci uveden v pol. c. 015140</t>
  </si>
  <si>
    <t>"viz pol. 894158"_x000d_
 10 = 10,000 [A]</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</si>
  <si>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</si>
  <si>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obnova stávající kanalizace - uvažováno 70% délky stávajícího potrubí dotceného v rámci rekonstrukce komunikace a výstavby chodníku
- dle situace na stavbe, na prímý príkaz TDI
- odvoz na recyklacní skládku; poplatek za recyklaci uveden v pol. c. 015140</t>
  </si>
  <si>
    <t>"viz pol. 87445"_x000d_
 133 = 133,000 [A]</t>
  </si>
  <si>
    <t>SO_201</t>
  </si>
  <si>
    <t>Operná zed</t>
  </si>
  <si>
    <t>- poplatky za uložení stavebních sutí - skládka dle zadávacích podmínek v režii zhotovitele s poplatkem a evidencí</t>
  </si>
  <si>
    <t>"viz.pol. 966841 - oplocení drevené"_x000d_
 9*8*0,0009 = 0,065 [B]_x000d_
 "viz.pol. 966842 - oplocení drátené pletivo"_x000d_
 41*0,00112 = 0,046 [C]_x000d_
 Celkové množství 0.111000 = 0,111 [E]</t>
  </si>
  <si>
    <t>dle pol. 18222 71*0,15 = 10,650 [A]</t>
  </si>
  <si>
    <t>viz. pol. 11130 125*2 = 250,000 [A]_x000d_
 viz. pol. 13183 191,73*2 = 383,460 [B]_x000d_
 Celkové množství 633.460000 = 633,460 [C]</t>
  </si>
  <si>
    <t>viz.pol. 966345 3*((3,14*0,2*0,2)-(3,14*0,15*0,15))*2.4 = 0,396 [A]_x000d_
 viz. pol. 966155 2,724*2,4 = 6,538 [B]_x000d_
 viz.pol. 966165 19,416*2,5 = 48,540 [C]_x000d_
 Celkové množství 55.474000 = 55,474 [D]</t>
  </si>
  <si>
    <t>03770</t>
  </si>
  <si>
    <t>POMOC PRÁCE ZAJIŠT NEBO ZRÍZ CERPÁNÍ VODY</t>
  </si>
  <si>
    <t>- docasné odcerpání vody v míste výstavby operné zdi na pozemku u c.p. 21, vcetne udržování po dobu výstavby</t>
  </si>
  <si>
    <t>odstranení živého plotu</t>
  </si>
  <si>
    <t>33 = 33,000 [A]</t>
  </si>
  <si>
    <t>odstranení stávající zelene
- odvoz na recyklacní skládku; poplatek za recyklaci uveden v pol. c. 015111</t>
  </si>
  <si>
    <t>125 = 125,000 [A]</t>
  </si>
  <si>
    <t>dovoz ornice pro ohumusování</t>
  </si>
  <si>
    <t>"viz. pol. 18222"_x000d_
 71*0,15 = 10,650 [A]</t>
  </si>
  <si>
    <t>13183</t>
  </si>
  <si>
    <t>HLOUBENÍ JAM ZAPAŽ I NEPAŽ TR II</t>
  </si>
  <si>
    <t>- výkop pro OZ</t>
  </si>
  <si>
    <t>"plocha z VZR* délka OZ vc. odstupu"_x000d_
 4,15*1,2*38,5 = 191,730 [A]</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</si>
  <si>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</si>
  <si>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17120</t>
  </si>
  <si>
    <t>ULOŽENÍ SYPANINY DO NÁSYPU A NA SKLÁDKY BEZ ZHUTNENÍ</t>
  </si>
  <si>
    <t>- odvoz vykopané zeminyna recyklacní skládku; poplatek za recyklaci uveden v pol. c. 015111</t>
  </si>
  <si>
    <t>"viz. pol.13183 "_x000d_
 191,73 = 191,730 [A]</t>
  </si>
  <si>
    <t xml:space="preserve">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</si>
  <si>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zásyp líce operné zdi; zemina vhodná, nenamrzavá dle CSN 736244 (5.2)</t>
  </si>
  <si>
    <t>"plocha z VZR * délka zdi"_x000d_
 1,644*38,5 = 63,294 [A]</t>
  </si>
  <si>
    <t>18120</t>
  </si>
  <si>
    <t>ÚPRAVA PLÁNE SE ZHUTNENÍM V HORNINE TR. II</t>
  </si>
  <si>
    <t>úprava odhalené zeminy pod OZ</t>
  </si>
  <si>
    <t>"šírka z VZR*délka OZ vc. odstupu"_x000d_
 2,15*38,5 = 82,775 [A]</t>
  </si>
  <si>
    <t>položka zahrnuje úpravu pláne vcetne vyrovnání výškových rozdílu. Míru zhutnení urcuje projekt.</t>
  </si>
  <si>
    <t>18222</t>
  </si>
  <si>
    <t>ROZPROSTRENÍ ORNICE VE SVAHU V TL DO 0,15M</t>
  </si>
  <si>
    <t>71 = 71,000 [A]</t>
  </si>
  <si>
    <t>položka zahrnuje:
nutné premístení ornice z docasných skládek vzdálených do 50m
rozprostrení ornice v predepsané tlouštce ve svahu pres 1:5</t>
  </si>
  <si>
    <t>"viz.pol. 18222"_x000d_
 71 = 71,000 [A]</t>
  </si>
  <si>
    <t>21331</t>
  </si>
  <si>
    <t>DRENÁŽNÍ VRSTVY Z BETONU MEZEROVITÉHO (DRENÁŽNÍHO)</t>
  </si>
  <si>
    <t>MCB-8 400x400 mm</t>
  </si>
  <si>
    <t>"plocha z VZR*délka drenáž. potrubí"_x000d_
 0,12*35,4+0,14*35,6 = 9,232 [A]</t>
  </si>
  <si>
    <t>Položka zahrnuje:
- dodávku predepsaného materiálu pro drenážní vrstvu, vcetne mimostaveništní a vnitrostaveništní dopravy
- provedení drenážní vrstvy predepsaných rozmeru a predepsaného tvaru</t>
  </si>
  <si>
    <t>22594</t>
  </si>
  <si>
    <t>ZÁPOROVÉ PAŽENÍ Z KOVU TRVALÉ</t>
  </si>
  <si>
    <t>"zápory uvažovány po 1m, HEB 140 (33,7 kg/m):"_x000d_
 "délka zápor * pocet*prepocet"_x000d_
 4,35*40*0,0337 = 5,864 [A]_x000d_
 "prevázky:"_x000d_
 "délka*pocet*prepocet"_x000d_
 43*2*0,018 = 1,548 [B]_x000d_
 Celkem: A+B = 7,412 [C]</t>
  </si>
  <si>
    <t>položka zahrnuje dodávku ocelových zápor, jejich osazení do pripravených vrtu vcetne zabetonování koncu a obsypu, prípadne jejich zaberanení. Ocelová prevázka se zapocítá do výsledné hmotnosti.</t>
  </si>
  <si>
    <t>22595A</t>
  </si>
  <si>
    <t>VÝDREVA ZÁPOROVÉHO PAŽENÍ TRVALÁ (PLOCHA)</t>
  </si>
  <si>
    <t>plocha trvalého pažení</t>
  </si>
  <si>
    <t>"délka pažení*hloubka"_x000d_
 43*2,35 = 101,050 [A]</t>
  </si>
  <si>
    <t>položka zahrnuje dodávku a osazení pažin bez ohledu na druh</t>
  </si>
  <si>
    <t>26182</t>
  </si>
  <si>
    <t>VRT PRO KOTV, INJEK, MIKROPIL NA POVR TR III A IV D DO 100MM</t>
  </si>
  <si>
    <t>šikmé vrty pro kotvení zápor v komunikaci</t>
  </si>
  <si>
    <t>"délka*pocet"_x000d_
 4*12 = 48,000 [A]</t>
  </si>
  <si>
    <t>položka zahrnuje:
premístení, montáž a demontáž vrtných souprav
svislou dopravu zeminy z vrtu
vodorovnou dopravu zeminy bez uložení na skládku
prípadne nutné pažení docasné (vcetne odpažení) i trvalé</t>
  </si>
  <si>
    <t>264415</t>
  </si>
  <si>
    <t>VRTY PRO PILOTY TR. IV D DO 300MM</t>
  </si>
  <si>
    <t>vrty pro zápory (záporové pažení)</t>
  </si>
  <si>
    <t>"hloubka vrtu*pocet"_x000d_
 3,85*40 = 154,000 [A]</t>
  </si>
  <si>
    <t>položka zahrnuje:
- zrízení vrtu, svislou a vodorovnou dopravu zeminy bez uložení na skládku, vrtací práce zapaž. i nepaž. vrtu
- cerpání vody z vrtu, vycištení vrtu
- zabezpecení vrtacích prací
- dopravu, nájem, provoz a premístení, montáž a demontáž vrtacích zarízení a dalších mechanismu
- lešení a podperné konstrukce pro práci a manipulaci s vrtacím zarízení a dalších mechanismu
- vrtací plošiny vc. zemních prací, zpevnení, odvodnení a pod.
- v prípade zapažení docasnými pažnicemi jejich opotrebení
- v prípade zapažení suspenzí veškeré hospodarení s ní
- nezahrnuje zapažení trvalými pažnicemi
- nezahrnuje uložení zeminy na skládku a poplatek za skládku
nevykazuje se hluché vrtání</t>
  </si>
  <si>
    <t>272325</t>
  </si>
  <si>
    <t>ZÁKLADY ZE ŽELEZOBETONU DO C30/37</t>
  </si>
  <si>
    <t>C30/37 XC2 XA1</t>
  </si>
  <si>
    <t xml:space="preserve">"výška základu * šírka  * délka"_x000d_
 1,7*0,3*35,5*1,05 = 19,010 [A]</t>
  </si>
  <si>
    <t>272365</t>
  </si>
  <si>
    <t>VÝZTUŽ ZÁKLADU Z OCELI 10505, B500B</t>
  </si>
  <si>
    <t>BETONÁRSKÁ VÝZTUŽ B 500 B (10 505 R)</t>
  </si>
  <si>
    <t>"viz pol. 272325"_x000d_
 19,01*0,12 = 2,281 [A]</t>
  </si>
  <si>
    <t>286563</t>
  </si>
  <si>
    <t>KOTVY OCEL INJEKTOVANÉ V PODZEMÍ DÉLKY DO 8M ÚNOS DO 150KN</t>
  </si>
  <si>
    <t>injektované zemní kotvy záporového pažení</t>
  </si>
  <si>
    <t xml:space="preserve">Zahrnuje kompletní dodávku kotev délky od 7,01m do 8,00m a únosnosti do 150kN vcetne príslušenství (podložky, matice,  injektážního nástavce, injekcní a odvzdušnovací hadice a pod.), podle požadavku a popisu uvedených v dokumentci pro zadání stavby;
- soucástí je kompletní osazení kotvy v podzemí, které zahrnuje všechny operace podle technologického predpisu výrobce nutné pro rádné osazení a aktivaci vcetne všech pomocných mechanizmu, prípravku a hmot (napr. injektážní hmoty, injektážního cerpadla a pod.) ;
- prukazné a kontrolní zkoušky kotev;
- druh, délku, rozmístení a rozsah zkoušek urcuje zadávací dokumentace;
- vrty pro kotvy nejsou soucástí této položky uvedou se v položce 263 - vrty pro svorníky a kotvy v podzemí dl. do 12m.</t>
  </si>
  <si>
    <t>327325</t>
  </si>
  <si>
    <t>ZDI OPERNÉ, ZÁRUBNÍ, NÁBREŽNÍ ZE ŽELEZOVÉHO BETONU DO C30/37</t>
  </si>
  <si>
    <t>DRÍK C30/37 XF2 XC4 XD1</t>
  </si>
  <si>
    <t>"tl. dríku* prumerná výška dríku*délka zdi"_x000d_
 0,35*2,21*1,05*35,5 = 28,832 [A]</t>
  </si>
  <si>
    <t>327365</t>
  </si>
  <si>
    <t>VÝZTUŽ ZDÍ OPERNÝCH, ZÁRUBNÍCH, NÁBREŽNÍCH Z OCELI 10505, B500B</t>
  </si>
  <si>
    <t>"viz pol. 327325"_x000d_
 28,83*0,15 = 4,325 [A]</t>
  </si>
  <si>
    <t>451312</t>
  </si>
  <si>
    <t>PODKLADNÍ A VÝPLNOVÉ VRSTVY Z PROSTÉHO BETONU C12/15</t>
  </si>
  <si>
    <t>podkladní beton - C12/15n X0</t>
  </si>
  <si>
    <t>"výška podkladního betonu*šírka základu*délka OZ"_x000d_
 0,1*1,7*1,05*35,5 = 6,337 [A]</t>
  </si>
  <si>
    <t>45157</t>
  </si>
  <si>
    <t>PODKLADNÍ A VÝPLNOVÉ VRSTVY Z KAMENIVA TEŽENÉHO</t>
  </si>
  <si>
    <t>podklad pod opernou zdí v prípade nutnosti zlepšení základové spáry ze ŠDA 0/32 tl. 0,15 - na prímý príkaz TDI</t>
  </si>
  <si>
    <t>"tl. vrstvy*šírka základu OZ vc. presahu*délka OZ vc. presahu"_x000d_
 0,15*(1,7+0,5+0,5)*(35,5+0,5+0,5) = 14,783 [A]</t>
  </si>
  <si>
    <t>458522</t>
  </si>
  <si>
    <t>VÝPLN ZA OPERAMI A ZDMI Z KAM DRC, INDEX ZHUTNENÍ ID DO 0,8</t>
  </si>
  <si>
    <t>zásyp za rubem OZ</t>
  </si>
  <si>
    <t>"plocha z VZR*délka OZ vc. odstupu"_x000d_
 2,66*1,2*38,5 = 122,892 [A]</t>
  </si>
  <si>
    <t>711111</t>
  </si>
  <si>
    <t>IZOLACE BEŽNÝCH KONSTRUKCÍ PROTI ZEMNÍ VLHKOSTI ASFALTOVÝMI NÁTERY</t>
  </si>
  <si>
    <t>nátery ploch ve styku se zeminou
ALP + 2x ALN</t>
  </si>
  <si>
    <t>3,8*35,5 = 134,900 [A]</t>
  </si>
  <si>
    <t xml:space="preserve">položka zahrnuje:
- dodání  predepsaného izolacního materiálu
- ocištení a ošetrení podkladu, zadávací dokumentace muže zahrnout i prípadné vyspravení
- zrízení izolace jako kompletního povlaku, prípadne komplet. soustavy nebo systému podle príslušného  technolog. predpisu
- zrízení izolace i jednotlivých vrstev po etapách, vcetne pracovních spár a spoju
- úprava u okraju, rohu, hran, dilatacních i pracovních spoju, kotev, obrubníku, dilatacních zarízení, odvodnení, otvoru, neizolovaných míst a pod.
- zajištení odvodnení povrchu izolace, vcetne odvodnení nejnižších míst, pokud dokumentace pro zadání stavby nestanoví jinak
- ochrana izolace do doby zrízení definitivní ochranné vrstvy nebo konstrukce
- úprava, ocištení a ošetrení prostoru kolem izolace
- provedení požadovaných zkoušek
- nezahrnuje ochranné vrstvy, napr. geotextilii</t>
  </si>
  <si>
    <t>711509</t>
  </si>
  <si>
    <t>OCHRANA IZOLACE NA POVRCHU TEXTILIÍ</t>
  </si>
  <si>
    <t>ploš. drenáž geotextilie na rubu zdi - 1x 600g/m2</t>
  </si>
  <si>
    <t>2,2*35,5 = 78,100 [A]</t>
  </si>
  <si>
    <t xml:space="preserve">položka zahrnuje:
- dodání  predepsaného ochranného materiálu
- zrízení ochrany izolace</t>
  </si>
  <si>
    <t>78383</t>
  </si>
  <si>
    <t>NÁTERY BETON KONSTR TYP S4 (OS-C)</t>
  </si>
  <si>
    <t>ochranný náter ploch líce OZ</t>
  </si>
  <si>
    <t>1*35,5 = 35,500 [A]</t>
  </si>
  <si>
    <t>- položka zahrnuje kompletní povlaky (i ruznobarevné), vcetne úpravy podkladu (odmaštení, odstranení starých náteru a necistot) a jeho vyspravení, provedení náteru predepsaným postupem a splnení všech požadavku daných technologickým predpisem.</t>
  </si>
  <si>
    <t>875332</t>
  </si>
  <si>
    <t>POTRUBÍ DREN Z TRUB PLAST DN DO 150MM DEROVANÝCH</t>
  </si>
  <si>
    <t>drenážní potrubí DN150 z PP, SN 8, flexibilní, perforované s plným dnem, komplet vcetne vyústení a zatesnení v místech prostupu</t>
  </si>
  <si>
    <t>"drenážní potrubí - délka"_x000d_
 35,4+35,6 = 71,000 [A]</t>
  </si>
  <si>
    <t xml:space="preserve">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t>
  </si>
  <si>
    <t>9113B3</t>
  </si>
  <si>
    <t>SVODIDLO OCEL SILNIC JEDNOSTR, ÚROVEN ZADRŽ H1 - DEMONTÁŽ S PRESUNEM</t>
  </si>
  <si>
    <t>41 = 41,000 [A]</t>
  </si>
  <si>
    <t>položka zahrnuje:
- demontáž a odstranení zarízení
- jeho odvoz na predepsané místo</t>
  </si>
  <si>
    <t>912283</t>
  </si>
  <si>
    <t>SMEROVÉ SLOUPKY Z PLAST HMOT - DEMONTÁŽ A ODVOZ</t>
  </si>
  <si>
    <t>4 = 4,000 [A]</t>
  </si>
  <si>
    <t>položka zahrnuje demontáž stávajícího sloupku, jeho odvoz do skladu nebo na skládku</t>
  </si>
  <si>
    <t>- odstranení stávajících betonových konstrukcí
- odvoz na recyklacní skládku; poplatek za recyklaci uveden v pol. c. 015140</t>
  </si>
  <si>
    <t>"odstranení betonových sloupku - 3ks"_x000d_
 "tl.*šír.*výška*pocet"_x000d_
 0,2*0,2*1,5*3 = 0,180 [A]_x000d_
 "odstranení betonové podezdívkycásti plotu"_x000d_
 "tl.*šír.*výška"_x000d_
 0,25*18,5*0,5*1,1 = 2,544 [B]_x000d_
 Celkem: A+B = 2,724 [C]</t>
  </si>
  <si>
    <t>966166</t>
  </si>
  <si>
    <t>BOURÁNÍ KONSTRUKCÍ ZE ŽELEZOBETONU S ODVOZEM DO 12KM</t>
  </si>
  <si>
    <t>"odstranení stávající betonové jímky"_x000d_
 (1,3+1)*2*0,25*1,2*1,2 = 1,656 [A]_x000d_
 "odstranení stávající betonové zdi"_x000d_
 "plocha ze situace*výška"_x000d_
 9,25*1,2*1,6 = 17,760 [B]_x000d_
 Celkem: A+B = 19,416 [C]</t>
  </si>
  <si>
    <t>966345</t>
  </si>
  <si>
    <t>BOURÁNÍ PROPUSTU Z TRUB DN DO 300MM</t>
  </si>
  <si>
    <t>položka zahrnuje:
- odstranení trub vcetne prípadného obetonování a lože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
- nezahrnuje bourání cel, vtokových a výtokových jímek, odstranení zábradlí</t>
  </si>
  <si>
    <t>- odstranení cásti stávajícího plankového oplocení u c.p. 21
- vc. odvozu a uložení na skládku; poplatky uvedeny v pol. c. 014112
- vc. sloupku oplocení</t>
  </si>
  <si>
    <t>9 = 9,000 [A]</t>
  </si>
  <si>
    <t>- odstranení stávajícího pletivového plotu u c.p. 21
- odstranení cásti stávajícího plankového oplocení u c.p. 21
- vc. odvozu a uložení na skládku; poplatky uvedeny v pol. c. 014112
- vc. sloupku oplocení</t>
  </si>
  <si>
    <t>96687</t>
  </si>
  <si>
    <t>VYBOURÁNÍ ULICNÍCH VPUSTÍ KOMPLETNÍCH</t>
  </si>
  <si>
    <t>- demolice stávající vpusti v míste OZ
- odstranení cásti stávajícího plankového oplocení u c.p. 21
- odvoz na deponii mesta Náchod (Beloves), kde bude uloženo k opetovnému využití v rámci jiné stavby</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</si>
</sst>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4">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SUMIFS(I8:I31,A8:A31,"SD")</f>
        <v>0</v>
      </c>
      <c r="J3" s="9"/>
      <c r="O3">
        <v>0</v>
      </c>
      <c r="P3">
        <v>2</v>
      </c>
    </row>
    <row r="4">
      <c r="A4" s="10" t="s">
        <v>8</v>
      </c>
      <c r="B4" s="11" t="s">
        <v>9</v>
      </c>
      <c r="C4" s="12" t="s">
        <v>7</v>
      </c>
      <c r="D4" s="13"/>
      <c r="E4" s="14" t="s">
        <v>10</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SUMIFS(I9:I31,A9:A31,"P")</f>
        <v>0</v>
      </c>
      <c r="J8" s="28"/>
    </row>
    <row r="9">
      <c r="A9" s="29" t="s">
        <v>25</v>
      </c>
      <c r="B9" s="29">
        <v>1</v>
      </c>
      <c r="C9" s="30" t="s">
        <v>26</v>
      </c>
      <c r="D9" s="29" t="s">
        <v>27</v>
      </c>
      <c r="E9" s="31" t="s">
        <v>28</v>
      </c>
      <c r="F9" s="32" t="s">
        <v>29</v>
      </c>
      <c r="G9" s="33">
        <v>1</v>
      </c>
      <c r="H9" s="34">
        <v>0</v>
      </c>
      <c r="I9" s="34">
        <f>ROUND(G9*H9,P4)</f>
        <v>0</v>
      </c>
      <c r="J9" s="29"/>
      <c r="O9" s="35">
        <f>I9*0.21</f>
        <v>0</v>
      </c>
      <c r="P9">
        <v>3</v>
      </c>
    </row>
    <row r="10" ht="75">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30">
      <c r="A12" s="29" t="s">
        <v>34</v>
      </c>
      <c r="B12" s="36"/>
      <c r="C12" s="37"/>
      <c r="D12" s="37"/>
      <c r="E12" s="31" t="s">
        <v>35</v>
      </c>
      <c r="F12" s="37"/>
      <c r="G12" s="37"/>
      <c r="H12" s="37"/>
      <c r="I12" s="37"/>
      <c r="J12" s="38"/>
    </row>
    <row r="13">
      <c r="A13" s="29" t="s">
        <v>25</v>
      </c>
      <c r="B13" s="29">
        <v>2</v>
      </c>
      <c r="C13" s="30" t="s">
        <v>36</v>
      </c>
      <c r="D13" s="29" t="s">
        <v>37</v>
      </c>
      <c r="E13" s="31" t="s">
        <v>38</v>
      </c>
      <c r="F13" s="32" t="s">
        <v>29</v>
      </c>
      <c r="G13" s="33">
        <v>1</v>
      </c>
      <c r="H13" s="34">
        <v>0</v>
      </c>
      <c r="I13" s="34">
        <f>ROUND(G13*H13,P4)</f>
        <v>0</v>
      </c>
      <c r="J13" s="29"/>
      <c r="O13" s="35">
        <f>I13*0.21</f>
        <v>0</v>
      </c>
      <c r="P13">
        <v>3</v>
      </c>
    </row>
    <row r="14" ht="285">
      <c r="A14" s="29" t="s">
        <v>30</v>
      </c>
      <c r="B14" s="36"/>
      <c r="C14" s="37"/>
      <c r="D14" s="37"/>
      <c r="E14" s="31" t="s">
        <v>39</v>
      </c>
      <c r="F14" s="37"/>
      <c r="G14" s="37"/>
      <c r="H14" s="37"/>
      <c r="I14" s="37"/>
      <c r="J14" s="38"/>
    </row>
    <row r="15">
      <c r="A15" s="29" t="s">
        <v>32</v>
      </c>
      <c r="B15" s="36"/>
      <c r="C15" s="37"/>
      <c r="D15" s="37"/>
      <c r="E15" s="39" t="s">
        <v>33</v>
      </c>
      <c r="F15" s="37"/>
      <c r="G15" s="37"/>
      <c r="H15" s="37"/>
      <c r="I15" s="37"/>
      <c r="J15" s="38"/>
    </row>
    <row r="16" ht="30">
      <c r="A16" s="29" t="s">
        <v>34</v>
      </c>
      <c r="B16" s="36"/>
      <c r="C16" s="37"/>
      <c r="D16" s="37"/>
      <c r="E16" s="31" t="s">
        <v>35</v>
      </c>
      <c r="F16" s="37"/>
      <c r="G16" s="37"/>
      <c r="H16" s="37"/>
      <c r="I16" s="37"/>
      <c r="J16" s="38"/>
    </row>
    <row r="17">
      <c r="A17" s="29" t="s">
        <v>25</v>
      </c>
      <c r="B17" s="29">
        <v>3</v>
      </c>
      <c r="C17" s="30" t="s">
        <v>40</v>
      </c>
      <c r="D17" s="29" t="s">
        <v>37</v>
      </c>
      <c r="E17" s="31" t="s">
        <v>41</v>
      </c>
      <c r="F17" s="32" t="s">
        <v>29</v>
      </c>
      <c r="G17" s="33">
        <v>1</v>
      </c>
      <c r="H17" s="34">
        <v>0</v>
      </c>
      <c r="I17" s="34">
        <f>ROUND(G17*H17,P4)</f>
        <v>0</v>
      </c>
      <c r="J17" s="29"/>
      <c r="O17" s="35">
        <f>I17*0.21</f>
        <v>0</v>
      </c>
      <c r="P17">
        <v>3</v>
      </c>
    </row>
    <row r="18" ht="165">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30">
      <c r="A20" s="29" t="s">
        <v>34</v>
      </c>
      <c r="B20" s="36"/>
      <c r="C20" s="37"/>
      <c r="D20" s="37"/>
      <c r="E20" s="31" t="s">
        <v>35</v>
      </c>
      <c r="F20" s="37"/>
      <c r="G20" s="37"/>
      <c r="H20" s="37"/>
      <c r="I20" s="37"/>
      <c r="J20" s="38"/>
    </row>
    <row r="21">
      <c r="A21" s="29" t="s">
        <v>25</v>
      </c>
      <c r="B21" s="29">
        <v>5</v>
      </c>
      <c r="C21" s="30" t="s">
        <v>43</v>
      </c>
      <c r="D21" s="29" t="s">
        <v>37</v>
      </c>
      <c r="E21" s="31" t="s">
        <v>44</v>
      </c>
      <c r="F21" s="32" t="s">
        <v>29</v>
      </c>
      <c r="G21" s="33">
        <v>1</v>
      </c>
      <c r="H21" s="34">
        <v>0</v>
      </c>
      <c r="I21" s="34">
        <f>ROUND(G21*H21,P4)</f>
        <v>0</v>
      </c>
      <c r="J21" s="29"/>
      <c r="O21" s="35">
        <f>I21*0.21</f>
        <v>0</v>
      </c>
      <c r="P21">
        <v>3</v>
      </c>
    </row>
    <row r="22" ht="30">
      <c r="A22" s="29" t="s">
        <v>30</v>
      </c>
      <c r="B22" s="36"/>
      <c r="C22" s="37"/>
      <c r="D22" s="37"/>
      <c r="E22" s="31" t="s">
        <v>45</v>
      </c>
      <c r="F22" s="37"/>
      <c r="G22" s="37"/>
      <c r="H22" s="37"/>
      <c r="I22" s="37"/>
      <c r="J22" s="38"/>
    </row>
    <row r="23">
      <c r="A23" s="29" t="s">
        <v>32</v>
      </c>
      <c r="B23" s="36"/>
      <c r="C23" s="37"/>
      <c r="D23" s="37"/>
      <c r="E23" s="39" t="s">
        <v>33</v>
      </c>
      <c r="F23" s="37"/>
      <c r="G23" s="37"/>
      <c r="H23" s="37"/>
      <c r="I23" s="37"/>
      <c r="J23" s="38"/>
    </row>
    <row r="24" ht="30">
      <c r="A24" s="29" t="s">
        <v>34</v>
      </c>
      <c r="B24" s="36"/>
      <c r="C24" s="37"/>
      <c r="D24" s="37"/>
      <c r="E24" s="31" t="s">
        <v>35</v>
      </c>
      <c r="F24" s="37"/>
      <c r="G24" s="37"/>
      <c r="H24" s="37"/>
      <c r="I24" s="37"/>
      <c r="J24" s="38"/>
    </row>
    <row r="25">
      <c r="A25" s="29" t="s">
        <v>25</v>
      </c>
      <c r="B25" s="29">
        <v>6</v>
      </c>
      <c r="C25" s="30" t="s">
        <v>46</v>
      </c>
      <c r="D25" s="29" t="s">
        <v>37</v>
      </c>
      <c r="E25" s="31" t="s">
        <v>47</v>
      </c>
      <c r="F25" s="32" t="s">
        <v>29</v>
      </c>
      <c r="G25" s="33">
        <v>1</v>
      </c>
      <c r="H25" s="34">
        <v>0</v>
      </c>
      <c r="I25" s="34">
        <f>ROUND(G25*H25,P4)</f>
        <v>0</v>
      </c>
      <c r="J25" s="29"/>
      <c r="O25" s="35">
        <f>I25*0.21</f>
        <v>0</v>
      </c>
      <c r="P25">
        <v>3</v>
      </c>
    </row>
    <row r="26" ht="390">
      <c r="A26" s="29" t="s">
        <v>30</v>
      </c>
      <c r="B26" s="36"/>
      <c r="C26" s="37"/>
      <c r="D26" s="37"/>
      <c r="E26" s="31" t="s">
        <v>48</v>
      </c>
      <c r="F26" s="37"/>
      <c r="G26" s="37"/>
      <c r="H26" s="37"/>
      <c r="I26" s="37"/>
      <c r="J26" s="38"/>
    </row>
    <row r="27">
      <c r="A27" s="29" t="s">
        <v>32</v>
      </c>
      <c r="B27" s="36"/>
      <c r="C27" s="37"/>
      <c r="D27" s="37"/>
      <c r="E27" s="39" t="s">
        <v>33</v>
      </c>
      <c r="F27" s="37"/>
      <c r="G27" s="37"/>
      <c r="H27" s="37"/>
      <c r="I27" s="37"/>
      <c r="J27" s="38"/>
    </row>
    <row r="28" ht="30">
      <c r="A28" s="29" t="s">
        <v>34</v>
      </c>
      <c r="B28" s="36"/>
      <c r="C28" s="37"/>
      <c r="D28" s="37"/>
      <c r="E28" s="31" t="s">
        <v>49</v>
      </c>
      <c r="F28" s="37"/>
      <c r="G28" s="37"/>
      <c r="H28" s="37"/>
      <c r="I28" s="37"/>
      <c r="J28" s="38"/>
    </row>
    <row r="29">
      <c r="A29" s="29" t="s">
        <v>25</v>
      </c>
      <c r="B29" s="29">
        <v>7</v>
      </c>
      <c r="C29" s="30" t="s">
        <v>50</v>
      </c>
      <c r="D29" s="29" t="s">
        <v>37</v>
      </c>
      <c r="E29" s="31" t="s">
        <v>51</v>
      </c>
      <c r="F29" s="32" t="s">
        <v>29</v>
      </c>
      <c r="G29" s="33">
        <v>1</v>
      </c>
      <c r="H29" s="34">
        <v>0</v>
      </c>
      <c r="I29" s="34">
        <f>ROUND(G29*H29,P4)</f>
        <v>0</v>
      </c>
      <c r="J29" s="29"/>
      <c r="O29" s="35">
        <f>I29*0.21</f>
        <v>0</v>
      </c>
      <c r="P29">
        <v>3</v>
      </c>
    </row>
    <row r="30" ht="90">
      <c r="A30" s="29" t="s">
        <v>30</v>
      </c>
      <c r="B30" s="36"/>
      <c r="C30" s="37"/>
      <c r="D30" s="37"/>
      <c r="E30" s="31" t="s">
        <v>52</v>
      </c>
      <c r="F30" s="37"/>
      <c r="G30" s="37"/>
      <c r="H30" s="37"/>
      <c r="I30" s="37"/>
      <c r="J30" s="38"/>
    </row>
    <row r="31" ht="30">
      <c r="A31" s="29" t="s">
        <v>34</v>
      </c>
      <c r="B31" s="40"/>
      <c r="C31" s="41"/>
      <c r="D31" s="41"/>
      <c r="E31" s="31" t="s">
        <v>53</v>
      </c>
      <c r="F31" s="41"/>
      <c r="G31" s="41"/>
      <c r="H31" s="41"/>
      <c r="I31" s="41"/>
      <c r="J31"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54</v>
      </c>
      <c r="I3" s="16">
        <f>SUMIFS(I8:I303,A8:A303,"SD")</f>
        <v>0</v>
      </c>
      <c r="J3" s="9"/>
      <c r="O3">
        <v>0</v>
      </c>
      <c r="P3">
        <v>2</v>
      </c>
    </row>
    <row r="4">
      <c r="A4" s="10" t="s">
        <v>8</v>
      </c>
      <c r="B4" s="11" t="s">
        <v>9</v>
      </c>
      <c r="C4" s="12" t="s">
        <v>54</v>
      </c>
      <c r="D4" s="13"/>
      <c r="E4" s="14" t="s">
        <v>55</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SUMIFS(I9:I42,A9:A42,"P")</f>
        <v>0</v>
      </c>
      <c r="J8" s="28"/>
    </row>
    <row r="9">
      <c r="A9" s="29" t="s">
        <v>25</v>
      </c>
      <c r="B9" s="29">
        <v>1</v>
      </c>
      <c r="C9" s="30" t="s">
        <v>56</v>
      </c>
      <c r="D9" s="29" t="s">
        <v>37</v>
      </c>
      <c r="E9" s="31" t="s">
        <v>57</v>
      </c>
      <c r="F9" s="32" t="s">
        <v>58</v>
      </c>
      <c r="G9" s="33">
        <v>0.42399999999999999</v>
      </c>
      <c r="H9" s="34">
        <v>0</v>
      </c>
      <c r="I9" s="34">
        <f>ROUND(G9*H9,P4)</f>
        <v>0</v>
      </c>
      <c r="J9" s="29"/>
      <c r="O9" s="35">
        <f>I9*0.21</f>
        <v>0</v>
      </c>
      <c r="P9">
        <v>3</v>
      </c>
    </row>
    <row r="10" ht="30">
      <c r="A10" s="29" t="s">
        <v>30</v>
      </c>
      <c r="B10" s="36"/>
      <c r="C10" s="37"/>
      <c r="D10" s="37"/>
      <c r="E10" s="31" t="s">
        <v>59</v>
      </c>
      <c r="F10" s="37"/>
      <c r="G10" s="37"/>
      <c r="H10" s="37"/>
      <c r="I10" s="37"/>
      <c r="J10" s="38"/>
    </row>
    <row r="11" ht="105">
      <c r="A11" s="29" t="s">
        <v>32</v>
      </c>
      <c r="B11" s="36"/>
      <c r="C11" s="37"/>
      <c r="D11" s="37"/>
      <c r="E11" s="39" t="s">
        <v>60</v>
      </c>
      <c r="F11" s="37"/>
      <c r="G11" s="37"/>
      <c r="H11" s="37"/>
      <c r="I11" s="37"/>
      <c r="J11" s="38"/>
    </row>
    <row r="12" ht="30">
      <c r="A12" s="29" t="s">
        <v>34</v>
      </c>
      <c r="B12" s="36"/>
      <c r="C12" s="37"/>
      <c r="D12" s="37"/>
      <c r="E12" s="31" t="s">
        <v>61</v>
      </c>
      <c r="F12" s="37"/>
      <c r="G12" s="37"/>
      <c r="H12" s="37"/>
      <c r="I12" s="37"/>
      <c r="J12" s="38"/>
    </row>
    <row r="13">
      <c r="A13" s="29" t="s">
        <v>25</v>
      </c>
      <c r="B13" s="29">
        <v>2</v>
      </c>
      <c r="C13" s="30" t="s">
        <v>62</v>
      </c>
      <c r="D13" s="29" t="s">
        <v>37</v>
      </c>
      <c r="E13" s="31" t="s">
        <v>63</v>
      </c>
      <c r="F13" s="32" t="s">
        <v>64</v>
      </c>
      <c r="G13" s="33">
        <v>20.175000000000001</v>
      </c>
      <c r="H13" s="34">
        <v>0</v>
      </c>
      <c r="I13" s="34">
        <f>ROUND(G13*H13,P4)</f>
        <v>0</v>
      </c>
      <c r="J13" s="29"/>
      <c r="O13" s="35">
        <f>I13*0.21</f>
        <v>0</v>
      </c>
      <c r="P13">
        <v>3</v>
      </c>
    </row>
    <row r="14">
      <c r="A14" s="29" t="s">
        <v>30</v>
      </c>
      <c r="B14" s="36"/>
      <c r="C14" s="37"/>
      <c r="D14" s="37"/>
      <c r="E14" s="31" t="s">
        <v>65</v>
      </c>
      <c r="F14" s="37"/>
      <c r="G14" s="37"/>
      <c r="H14" s="37"/>
      <c r="I14" s="37"/>
      <c r="J14" s="38"/>
    </row>
    <row r="15">
      <c r="A15" s="29" t="s">
        <v>32</v>
      </c>
      <c r="B15" s="36"/>
      <c r="C15" s="37"/>
      <c r="D15" s="37"/>
      <c r="E15" s="39" t="s">
        <v>66</v>
      </c>
      <c r="F15" s="37"/>
      <c r="G15" s="37"/>
      <c r="H15" s="37"/>
      <c r="I15" s="37"/>
      <c r="J15" s="38"/>
    </row>
    <row r="16" ht="75">
      <c r="A16" s="29" t="s">
        <v>34</v>
      </c>
      <c r="B16" s="36"/>
      <c r="C16" s="37"/>
      <c r="D16" s="37"/>
      <c r="E16" s="31" t="s">
        <v>67</v>
      </c>
      <c r="F16" s="37"/>
      <c r="G16" s="37"/>
      <c r="H16" s="37"/>
      <c r="I16" s="37"/>
      <c r="J16" s="38"/>
    </row>
    <row r="17" ht="30">
      <c r="A17" s="29" t="s">
        <v>25</v>
      </c>
      <c r="B17" s="29">
        <v>3</v>
      </c>
      <c r="C17" s="30" t="s">
        <v>68</v>
      </c>
      <c r="D17" s="29" t="s">
        <v>37</v>
      </c>
      <c r="E17" s="31" t="s">
        <v>69</v>
      </c>
      <c r="F17" s="32" t="s">
        <v>58</v>
      </c>
      <c r="G17" s="33">
        <v>351.73200000000003</v>
      </c>
      <c r="H17" s="34">
        <v>0</v>
      </c>
      <c r="I17" s="34">
        <f>ROUND(G17*H17,P4)</f>
        <v>0</v>
      </c>
      <c r="J17" s="29"/>
      <c r="O17" s="35">
        <f>I17*0.21</f>
        <v>0</v>
      </c>
      <c r="P17">
        <v>3</v>
      </c>
    </row>
    <row r="18">
      <c r="A18" s="29" t="s">
        <v>30</v>
      </c>
      <c r="B18" s="36"/>
      <c r="C18" s="37"/>
      <c r="D18" s="37"/>
      <c r="E18" s="43" t="s">
        <v>37</v>
      </c>
      <c r="F18" s="37"/>
      <c r="G18" s="37"/>
      <c r="H18" s="37"/>
      <c r="I18" s="37"/>
      <c r="J18" s="38"/>
    </row>
    <row r="19" ht="105">
      <c r="A19" s="29" t="s">
        <v>32</v>
      </c>
      <c r="B19" s="36"/>
      <c r="C19" s="37"/>
      <c r="D19" s="37"/>
      <c r="E19" s="39" t="s">
        <v>70</v>
      </c>
      <c r="F19" s="37"/>
      <c r="G19" s="37"/>
      <c r="H19" s="37"/>
      <c r="I19" s="37"/>
      <c r="J19" s="38"/>
    </row>
    <row r="20" ht="165">
      <c r="A20" s="29" t="s">
        <v>34</v>
      </c>
      <c r="B20" s="36"/>
      <c r="C20" s="37"/>
      <c r="D20" s="37"/>
      <c r="E20" s="31" t="s">
        <v>71</v>
      </c>
      <c r="F20" s="37"/>
      <c r="G20" s="37"/>
      <c r="H20" s="37"/>
      <c r="I20" s="37"/>
      <c r="J20" s="38"/>
    </row>
    <row r="21" ht="30">
      <c r="A21" s="29" t="s">
        <v>25</v>
      </c>
      <c r="B21" s="29">
        <v>4</v>
      </c>
      <c r="C21" s="30" t="s">
        <v>72</v>
      </c>
      <c r="D21" s="29" t="s">
        <v>37</v>
      </c>
      <c r="E21" s="31" t="s">
        <v>73</v>
      </c>
      <c r="F21" s="32" t="s">
        <v>58</v>
      </c>
      <c r="G21" s="33">
        <v>41.026000000000003</v>
      </c>
      <c r="H21" s="34">
        <v>0</v>
      </c>
      <c r="I21" s="34">
        <f>ROUND(G21*H21,P4)</f>
        <v>0</v>
      </c>
      <c r="J21" s="29"/>
      <c r="O21" s="35">
        <f>I21*0.21</f>
        <v>0</v>
      </c>
      <c r="P21">
        <v>3</v>
      </c>
    </row>
    <row r="22">
      <c r="A22" s="29" t="s">
        <v>30</v>
      </c>
      <c r="B22" s="36"/>
      <c r="C22" s="37"/>
      <c r="D22" s="37"/>
      <c r="E22" s="43" t="s">
        <v>37</v>
      </c>
      <c r="F22" s="37"/>
      <c r="G22" s="37"/>
      <c r="H22" s="37"/>
      <c r="I22" s="37"/>
      <c r="J22" s="38"/>
    </row>
    <row r="23" ht="90">
      <c r="A23" s="29" t="s">
        <v>32</v>
      </c>
      <c r="B23" s="36"/>
      <c r="C23" s="37"/>
      <c r="D23" s="37"/>
      <c r="E23" s="39" t="s">
        <v>74</v>
      </c>
      <c r="F23" s="37"/>
      <c r="G23" s="37"/>
      <c r="H23" s="37"/>
      <c r="I23" s="37"/>
      <c r="J23" s="38"/>
    </row>
    <row r="24" ht="165">
      <c r="A24" s="29" t="s">
        <v>34</v>
      </c>
      <c r="B24" s="36"/>
      <c r="C24" s="37"/>
      <c r="D24" s="37"/>
      <c r="E24" s="31" t="s">
        <v>71</v>
      </c>
      <c r="F24" s="37"/>
      <c r="G24" s="37"/>
      <c r="H24" s="37"/>
      <c r="I24" s="37"/>
      <c r="J24" s="38"/>
    </row>
    <row r="25" ht="30">
      <c r="A25" s="29" t="s">
        <v>25</v>
      </c>
      <c r="B25" s="29">
        <v>5</v>
      </c>
      <c r="C25" s="30" t="s">
        <v>75</v>
      </c>
      <c r="D25" s="29" t="s">
        <v>37</v>
      </c>
      <c r="E25" s="31" t="s">
        <v>76</v>
      </c>
      <c r="F25" s="32" t="s">
        <v>58</v>
      </c>
      <c r="G25" s="33">
        <v>0.42999999999999999</v>
      </c>
      <c r="H25" s="34">
        <v>0</v>
      </c>
      <c r="I25" s="34">
        <f>ROUND(G25*H25,P4)</f>
        <v>0</v>
      </c>
      <c r="J25" s="29"/>
      <c r="O25" s="35">
        <f>I25*0.21</f>
        <v>0</v>
      </c>
      <c r="P25">
        <v>3</v>
      </c>
    </row>
    <row r="26">
      <c r="A26" s="29" t="s">
        <v>30</v>
      </c>
      <c r="B26" s="36"/>
      <c r="C26" s="37"/>
      <c r="D26" s="37"/>
      <c r="E26" s="43" t="s">
        <v>37</v>
      </c>
      <c r="F26" s="37"/>
      <c r="G26" s="37"/>
      <c r="H26" s="37"/>
      <c r="I26" s="37"/>
      <c r="J26" s="38"/>
    </row>
    <row r="27" ht="30">
      <c r="A27" s="29" t="s">
        <v>32</v>
      </c>
      <c r="B27" s="36"/>
      <c r="C27" s="37"/>
      <c r="D27" s="37"/>
      <c r="E27" s="39" t="s">
        <v>77</v>
      </c>
      <c r="F27" s="37"/>
      <c r="G27" s="37"/>
      <c r="H27" s="37"/>
      <c r="I27" s="37"/>
      <c r="J27" s="38"/>
    </row>
    <row r="28" ht="165">
      <c r="A28" s="29" t="s">
        <v>34</v>
      </c>
      <c r="B28" s="36"/>
      <c r="C28" s="37"/>
      <c r="D28" s="37"/>
      <c r="E28" s="31" t="s">
        <v>71</v>
      </c>
      <c r="F28" s="37"/>
      <c r="G28" s="37"/>
      <c r="H28" s="37"/>
      <c r="I28" s="37"/>
      <c r="J28" s="38"/>
    </row>
    <row r="29">
      <c r="A29" s="29" t="s">
        <v>25</v>
      </c>
      <c r="B29" s="29">
        <v>6</v>
      </c>
      <c r="C29" s="30" t="s">
        <v>78</v>
      </c>
      <c r="D29" s="29" t="s">
        <v>37</v>
      </c>
      <c r="E29" s="31" t="s">
        <v>79</v>
      </c>
      <c r="F29" s="32" t="s">
        <v>29</v>
      </c>
      <c r="G29" s="33">
        <v>1</v>
      </c>
      <c r="H29" s="34">
        <v>0</v>
      </c>
      <c r="I29" s="34">
        <f>ROUND(G29*H29,P4)</f>
        <v>0</v>
      </c>
      <c r="J29" s="29"/>
      <c r="O29" s="35">
        <f>I29*0.21</f>
        <v>0</v>
      </c>
      <c r="P29">
        <v>3</v>
      </c>
    </row>
    <row r="30" ht="30">
      <c r="A30" s="29" t="s">
        <v>30</v>
      </c>
      <c r="B30" s="36"/>
      <c r="C30" s="37"/>
      <c r="D30" s="37"/>
      <c r="E30" s="31" t="s">
        <v>80</v>
      </c>
      <c r="F30" s="37"/>
      <c r="G30" s="37"/>
      <c r="H30" s="37"/>
      <c r="I30" s="37"/>
      <c r="J30" s="38"/>
    </row>
    <row r="31" ht="30">
      <c r="A31" s="29" t="s">
        <v>34</v>
      </c>
      <c r="B31" s="36"/>
      <c r="C31" s="37"/>
      <c r="D31" s="37"/>
      <c r="E31" s="31" t="s">
        <v>81</v>
      </c>
      <c r="F31" s="37"/>
      <c r="G31" s="37"/>
      <c r="H31" s="37"/>
      <c r="I31" s="37"/>
      <c r="J31" s="38"/>
    </row>
    <row r="32">
      <c r="A32" s="29" t="s">
        <v>25</v>
      </c>
      <c r="B32" s="29">
        <v>71</v>
      </c>
      <c r="C32" s="30" t="s">
        <v>82</v>
      </c>
      <c r="D32" s="29" t="s">
        <v>37</v>
      </c>
      <c r="E32" s="31" t="s">
        <v>83</v>
      </c>
      <c r="F32" s="32" t="s">
        <v>29</v>
      </c>
      <c r="G32" s="33">
        <v>1</v>
      </c>
      <c r="H32" s="34">
        <v>0</v>
      </c>
      <c r="I32" s="34">
        <f>ROUND(G32*H32,P4)</f>
        <v>0</v>
      </c>
      <c r="J32" s="29"/>
      <c r="O32" s="35">
        <f>I32*0.21</f>
        <v>0</v>
      </c>
      <c r="P32">
        <v>3</v>
      </c>
    </row>
    <row r="33" ht="30">
      <c r="A33" s="29" t="s">
        <v>30</v>
      </c>
      <c r="B33" s="36"/>
      <c r="C33" s="37"/>
      <c r="D33" s="37"/>
      <c r="E33" s="31" t="s">
        <v>84</v>
      </c>
      <c r="F33" s="37"/>
      <c r="G33" s="37"/>
      <c r="H33" s="37"/>
      <c r="I33" s="37"/>
      <c r="J33" s="38"/>
    </row>
    <row r="34">
      <c r="A34" s="29" t="s">
        <v>34</v>
      </c>
      <c r="B34" s="36"/>
      <c r="C34" s="37"/>
      <c r="D34" s="37"/>
      <c r="E34" s="43" t="s">
        <v>37</v>
      </c>
      <c r="F34" s="37"/>
      <c r="G34" s="37"/>
      <c r="H34" s="37"/>
      <c r="I34" s="37"/>
      <c r="J34" s="38"/>
    </row>
    <row r="35">
      <c r="A35" s="29" t="s">
        <v>25</v>
      </c>
      <c r="B35" s="29">
        <v>72</v>
      </c>
      <c r="C35" s="30" t="s">
        <v>85</v>
      </c>
      <c r="D35" s="29" t="s">
        <v>37</v>
      </c>
      <c r="E35" s="31" t="s">
        <v>86</v>
      </c>
      <c r="F35" s="32" t="s">
        <v>29</v>
      </c>
      <c r="G35" s="33">
        <v>1</v>
      </c>
      <c r="H35" s="34">
        <v>0</v>
      </c>
      <c r="I35" s="34">
        <f>ROUND(G35*H35,P4)</f>
        <v>0</v>
      </c>
      <c r="J35" s="29"/>
      <c r="O35" s="35">
        <f>I35*0.21</f>
        <v>0</v>
      </c>
      <c r="P35">
        <v>3</v>
      </c>
    </row>
    <row r="36" ht="75">
      <c r="A36" s="29" t="s">
        <v>30</v>
      </c>
      <c r="B36" s="36"/>
      <c r="C36" s="37"/>
      <c r="D36" s="37"/>
      <c r="E36" s="31" t="s">
        <v>87</v>
      </c>
      <c r="F36" s="37"/>
      <c r="G36" s="37"/>
      <c r="H36" s="37"/>
      <c r="I36" s="37"/>
      <c r="J36" s="38"/>
    </row>
    <row r="37" ht="30">
      <c r="A37" s="29" t="s">
        <v>32</v>
      </c>
      <c r="B37" s="36"/>
      <c r="C37" s="37"/>
      <c r="D37" s="37"/>
      <c r="E37" s="39" t="s">
        <v>88</v>
      </c>
      <c r="F37" s="37"/>
      <c r="G37" s="37"/>
      <c r="H37" s="37"/>
      <c r="I37" s="37"/>
      <c r="J37" s="38"/>
    </row>
    <row r="38">
      <c r="A38" s="29" t="s">
        <v>34</v>
      </c>
      <c r="B38" s="36"/>
      <c r="C38" s="37"/>
      <c r="D38" s="37"/>
      <c r="E38" s="43" t="s">
        <v>37</v>
      </c>
      <c r="F38" s="37"/>
      <c r="G38" s="37"/>
      <c r="H38" s="37"/>
      <c r="I38" s="37"/>
      <c r="J38" s="38"/>
    </row>
    <row r="39">
      <c r="A39" s="29" t="s">
        <v>25</v>
      </c>
      <c r="B39" s="29">
        <v>73</v>
      </c>
      <c r="C39" s="30" t="s">
        <v>85</v>
      </c>
      <c r="D39" s="29" t="s">
        <v>27</v>
      </c>
      <c r="E39" s="31" t="s">
        <v>86</v>
      </c>
      <c r="F39" s="32" t="s">
        <v>29</v>
      </c>
      <c r="G39" s="33">
        <v>1</v>
      </c>
      <c r="H39" s="34">
        <v>0</v>
      </c>
      <c r="I39" s="34">
        <f>ROUND(G39*H39,P4)</f>
        <v>0</v>
      </c>
      <c r="J39" s="29"/>
      <c r="O39" s="35">
        <f>I39*0.21</f>
        <v>0</v>
      </c>
      <c r="P39">
        <v>3</v>
      </c>
    </row>
    <row r="40" ht="90">
      <c r="A40" s="29" t="s">
        <v>30</v>
      </c>
      <c r="B40" s="36"/>
      <c r="C40" s="37"/>
      <c r="D40" s="37"/>
      <c r="E40" s="31" t="s">
        <v>89</v>
      </c>
      <c r="F40" s="37"/>
      <c r="G40" s="37"/>
      <c r="H40" s="37"/>
      <c r="I40" s="37"/>
      <c r="J40" s="38"/>
    </row>
    <row r="41" ht="45">
      <c r="A41" s="29" t="s">
        <v>32</v>
      </c>
      <c r="B41" s="36"/>
      <c r="C41" s="37"/>
      <c r="D41" s="37"/>
      <c r="E41" s="39" t="s">
        <v>90</v>
      </c>
      <c r="F41" s="37"/>
      <c r="G41" s="37"/>
      <c r="H41" s="37"/>
      <c r="I41" s="37"/>
      <c r="J41" s="38"/>
    </row>
    <row r="42">
      <c r="A42" s="29" t="s">
        <v>34</v>
      </c>
      <c r="B42" s="36"/>
      <c r="C42" s="37"/>
      <c r="D42" s="37"/>
      <c r="E42" s="43" t="s">
        <v>37</v>
      </c>
      <c r="F42" s="37"/>
      <c r="G42" s="37"/>
      <c r="H42" s="37"/>
      <c r="I42" s="37"/>
      <c r="J42" s="38"/>
    </row>
    <row r="43">
      <c r="A43" s="23" t="s">
        <v>22</v>
      </c>
      <c r="B43" s="24"/>
      <c r="C43" s="25" t="s">
        <v>27</v>
      </c>
      <c r="D43" s="26"/>
      <c r="E43" s="23" t="s">
        <v>91</v>
      </c>
      <c r="F43" s="26"/>
      <c r="G43" s="26"/>
      <c r="H43" s="26"/>
      <c r="I43" s="27">
        <f>SUMIFS(I44:I115,A44:A115,"P")</f>
        <v>0</v>
      </c>
      <c r="J43" s="28"/>
    </row>
    <row r="44">
      <c r="A44" s="29" t="s">
        <v>25</v>
      </c>
      <c r="B44" s="29">
        <v>7</v>
      </c>
      <c r="C44" s="30" t="s">
        <v>92</v>
      </c>
      <c r="D44" s="29" t="s">
        <v>37</v>
      </c>
      <c r="E44" s="31" t="s">
        <v>93</v>
      </c>
      <c r="F44" s="32" t="s">
        <v>94</v>
      </c>
      <c r="G44" s="33">
        <v>27</v>
      </c>
      <c r="H44" s="34">
        <v>0</v>
      </c>
      <c r="I44" s="34">
        <f>ROUND(G44*H44,P4)</f>
        <v>0</v>
      </c>
      <c r="J44" s="29"/>
      <c r="O44" s="35">
        <f>I44*0.21</f>
        <v>0</v>
      </c>
      <c r="P44">
        <v>3</v>
      </c>
    </row>
    <row r="45">
      <c r="A45" s="29" t="s">
        <v>30</v>
      </c>
      <c r="B45" s="36"/>
      <c r="C45" s="37"/>
      <c r="D45" s="37"/>
      <c r="E45" s="31" t="s">
        <v>95</v>
      </c>
      <c r="F45" s="37"/>
      <c r="G45" s="37"/>
      <c r="H45" s="37"/>
      <c r="I45" s="37"/>
      <c r="J45" s="38"/>
    </row>
    <row r="46">
      <c r="A46" s="29" t="s">
        <v>32</v>
      </c>
      <c r="B46" s="36"/>
      <c r="C46" s="37"/>
      <c r="D46" s="37"/>
      <c r="E46" s="39" t="s">
        <v>96</v>
      </c>
      <c r="F46" s="37"/>
      <c r="G46" s="37"/>
      <c r="H46" s="37"/>
      <c r="I46" s="37"/>
      <c r="J46" s="38"/>
    </row>
    <row r="47" ht="45">
      <c r="A47" s="29" t="s">
        <v>34</v>
      </c>
      <c r="B47" s="36"/>
      <c r="C47" s="37"/>
      <c r="D47" s="37"/>
      <c r="E47" s="31" t="s">
        <v>97</v>
      </c>
      <c r="F47" s="37"/>
      <c r="G47" s="37"/>
      <c r="H47" s="37"/>
      <c r="I47" s="37"/>
      <c r="J47" s="38"/>
    </row>
    <row r="48">
      <c r="A48" s="29" t="s">
        <v>25</v>
      </c>
      <c r="B48" s="29">
        <v>8</v>
      </c>
      <c r="C48" s="30" t="s">
        <v>98</v>
      </c>
      <c r="D48" s="29" t="s">
        <v>37</v>
      </c>
      <c r="E48" s="31" t="s">
        <v>99</v>
      </c>
      <c r="F48" s="32" t="s">
        <v>94</v>
      </c>
      <c r="G48" s="33">
        <v>237</v>
      </c>
      <c r="H48" s="34">
        <v>0</v>
      </c>
      <c r="I48" s="34">
        <f>ROUND(G48*H48,P4)</f>
        <v>0</v>
      </c>
      <c r="J48" s="29"/>
      <c r="O48" s="35">
        <f>I48*0.21</f>
        <v>0</v>
      </c>
      <c r="P48">
        <v>3</v>
      </c>
    </row>
    <row r="49" ht="30">
      <c r="A49" s="29" t="s">
        <v>30</v>
      </c>
      <c r="B49" s="36"/>
      <c r="C49" s="37"/>
      <c r="D49" s="37"/>
      <c r="E49" s="31" t="s">
        <v>100</v>
      </c>
      <c r="F49" s="37"/>
      <c r="G49" s="37"/>
      <c r="H49" s="37"/>
      <c r="I49" s="37"/>
      <c r="J49" s="38"/>
    </row>
    <row r="50">
      <c r="A50" s="29" t="s">
        <v>32</v>
      </c>
      <c r="B50" s="36"/>
      <c r="C50" s="37"/>
      <c r="D50" s="37"/>
      <c r="E50" s="39" t="s">
        <v>101</v>
      </c>
      <c r="F50" s="37"/>
      <c r="G50" s="37"/>
      <c r="H50" s="37"/>
      <c r="I50" s="37"/>
      <c r="J50" s="38"/>
    </row>
    <row r="51">
      <c r="A51" s="29" t="s">
        <v>34</v>
      </c>
      <c r="B51" s="36"/>
      <c r="C51" s="37"/>
      <c r="D51" s="37"/>
      <c r="E51" s="31" t="s">
        <v>102</v>
      </c>
      <c r="F51" s="37"/>
      <c r="G51" s="37"/>
      <c r="H51" s="37"/>
      <c r="I51" s="37"/>
      <c r="J51" s="38"/>
    </row>
    <row r="52" ht="30">
      <c r="A52" s="29" t="s">
        <v>25</v>
      </c>
      <c r="B52" s="29">
        <v>9</v>
      </c>
      <c r="C52" s="30" t="s">
        <v>103</v>
      </c>
      <c r="D52" s="29" t="s">
        <v>37</v>
      </c>
      <c r="E52" s="31" t="s">
        <v>104</v>
      </c>
      <c r="F52" s="32" t="s">
        <v>64</v>
      </c>
      <c r="G52" s="33">
        <v>6.75</v>
      </c>
      <c r="H52" s="34">
        <v>0</v>
      </c>
      <c r="I52" s="34">
        <f>ROUND(G52*H52,P4)</f>
        <v>0</v>
      </c>
      <c r="J52" s="29"/>
      <c r="O52" s="35">
        <f>I52*0.21</f>
        <v>0</v>
      </c>
      <c r="P52">
        <v>3</v>
      </c>
    </row>
    <row r="53" ht="45">
      <c r="A53" s="29" t="s">
        <v>30</v>
      </c>
      <c r="B53" s="36"/>
      <c r="C53" s="37"/>
      <c r="D53" s="37"/>
      <c r="E53" s="31" t="s">
        <v>105</v>
      </c>
      <c r="F53" s="37"/>
      <c r="G53" s="37"/>
      <c r="H53" s="37"/>
      <c r="I53" s="37"/>
      <c r="J53" s="38"/>
    </row>
    <row r="54">
      <c r="A54" s="29" t="s">
        <v>32</v>
      </c>
      <c r="B54" s="36"/>
      <c r="C54" s="37"/>
      <c r="D54" s="37"/>
      <c r="E54" s="39" t="s">
        <v>106</v>
      </c>
      <c r="F54" s="37"/>
      <c r="G54" s="37"/>
      <c r="H54" s="37"/>
      <c r="I54" s="37"/>
      <c r="J54" s="38"/>
    </row>
    <row r="55" ht="90">
      <c r="A55" s="29" t="s">
        <v>34</v>
      </c>
      <c r="B55" s="36"/>
      <c r="C55" s="37"/>
      <c r="D55" s="37"/>
      <c r="E55" s="31" t="s">
        <v>107</v>
      </c>
      <c r="F55" s="37"/>
      <c r="G55" s="37"/>
      <c r="H55" s="37"/>
      <c r="I55" s="37"/>
      <c r="J55" s="38"/>
    </row>
    <row r="56">
      <c r="A56" s="29" t="s">
        <v>25</v>
      </c>
      <c r="B56" s="29">
        <v>10</v>
      </c>
      <c r="C56" s="30" t="s">
        <v>108</v>
      </c>
      <c r="D56" s="29" t="s">
        <v>37</v>
      </c>
      <c r="E56" s="31" t="s">
        <v>109</v>
      </c>
      <c r="F56" s="32" t="s">
        <v>64</v>
      </c>
      <c r="G56" s="33">
        <v>7.9000000000000004</v>
      </c>
      <c r="H56" s="34">
        <v>0</v>
      </c>
      <c r="I56" s="34">
        <f>ROUND(G56*H56,P4)</f>
        <v>0</v>
      </c>
      <c r="J56" s="29"/>
      <c r="O56" s="35">
        <f>I56*0.21</f>
        <v>0</v>
      </c>
      <c r="P56">
        <v>3</v>
      </c>
    </row>
    <row r="57" ht="30">
      <c r="A57" s="29" t="s">
        <v>30</v>
      </c>
      <c r="B57" s="36"/>
      <c r="C57" s="37"/>
      <c r="D57" s="37"/>
      <c r="E57" s="31" t="s">
        <v>110</v>
      </c>
      <c r="F57" s="37"/>
      <c r="G57" s="37"/>
      <c r="H57" s="37"/>
      <c r="I57" s="37"/>
      <c r="J57" s="38"/>
    </row>
    <row r="58">
      <c r="A58" s="29" t="s">
        <v>32</v>
      </c>
      <c r="B58" s="36"/>
      <c r="C58" s="37"/>
      <c r="D58" s="37"/>
      <c r="E58" s="39" t="s">
        <v>111</v>
      </c>
      <c r="F58" s="37"/>
      <c r="G58" s="37"/>
      <c r="H58" s="37"/>
      <c r="I58" s="37"/>
      <c r="J58" s="38"/>
    </row>
    <row r="59" ht="135">
      <c r="A59" s="29" t="s">
        <v>34</v>
      </c>
      <c r="B59" s="36"/>
      <c r="C59" s="37"/>
      <c r="D59" s="37"/>
      <c r="E59" s="31" t="s">
        <v>112</v>
      </c>
      <c r="F59" s="37"/>
      <c r="G59" s="37"/>
      <c r="H59" s="37"/>
      <c r="I59" s="37"/>
      <c r="J59" s="38"/>
    </row>
    <row r="60" ht="30">
      <c r="A60" s="29" t="s">
        <v>25</v>
      </c>
      <c r="B60" s="29">
        <v>11</v>
      </c>
      <c r="C60" s="30" t="s">
        <v>113</v>
      </c>
      <c r="D60" s="29" t="s">
        <v>37</v>
      </c>
      <c r="E60" s="31" t="s">
        <v>114</v>
      </c>
      <c r="F60" s="32" t="s">
        <v>64</v>
      </c>
      <c r="G60" s="33">
        <v>13.050000000000001</v>
      </c>
      <c r="H60" s="34">
        <v>0</v>
      </c>
      <c r="I60" s="34">
        <f>ROUND(G60*H60,P4)</f>
        <v>0</v>
      </c>
      <c r="J60" s="29"/>
      <c r="O60" s="35">
        <f>I60*0.21</f>
        <v>0</v>
      </c>
      <c r="P60">
        <v>3</v>
      </c>
    </row>
    <row r="61" ht="75">
      <c r="A61" s="29" t="s">
        <v>30</v>
      </c>
      <c r="B61" s="36"/>
      <c r="C61" s="37"/>
      <c r="D61" s="37"/>
      <c r="E61" s="31" t="s">
        <v>115</v>
      </c>
      <c r="F61" s="37"/>
      <c r="G61" s="37"/>
      <c r="H61" s="37"/>
      <c r="I61" s="37"/>
      <c r="J61" s="38"/>
    </row>
    <row r="62">
      <c r="A62" s="29" t="s">
        <v>32</v>
      </c>
      <c r="B62" s="36"/>
      <c r="C62" s="37"/>
      <c r="D62" s="37"/>
      <c r="E62" s="39" t="s">
        <v>116</v>
      </c>
      <c r="F62" s="37"/>
      <c r="G62" s="37"/>
      <c r="H62" s="37"/>
      <c r="I62" s="37"/>
      <c r="J62" s="38"/>
    </row>
    <row r="63" ht="90">
      <c r="A63" s="29" t="s">
        <v>34</v>
      </c>
      <c r="B63" s="36"/>
      <c r="C63" s="37"/>
      <c r="D63" s="37"/>
      <c r="E63" s="31" t="s">
        <v>107</v>
      </c>
      <c r="F63" s="37"/>
      <c r="G63" s="37"/>
      <c r="H63" s="37"/>
      <c r="I63" s="37"/>
      <c r="J63" s="38"/>
    </row>
    <row r="64" ht="30">
      <c r="A64" s="29" t="s">
        <v>25</v>
      </c>
      <c r="B64" s="29">
        <v>12</v>
      </c>
      <c r="C64" s="30" t="s">
        <v>113</v>
      </c>
      <c r="D64" s="29" t="s">
        <v>27</v>
      </c>
      <c r="E64" s="31" t="s">
        <v>114</v>
      </c>
      <c r="F64" s="32" t="s">
        <v>64</v>
      </c>
      <c r="G64" s="33">
        <v>30.765000000000001</v>
      </c>
      <c r="H64" s="34">
        <v>0</v>
      </c>
      <c r="I64" s="34">
        <f>ROUND(G64*H64,P4)</f>
        <v>0</v>
      </c>
      <c r="J64" s="29"/>
      <c r="O64" s="35">
        <f>I64*0.21</f>
        <v>0</v>
      </c>
      <c r="P64">
        <v>3</v>
      </c>
    </row>
    <row r="65" ht="75">
      <c r="A65" s="29" t="s">
        <v>30</v>
      </c>
      <c r="B65" s="36"/>
      <c r="C65" s="37"/>
      <c r="D65" s="37"/>
      <c r="E65" s="31" t="s">
        <v>117</v>
      </c>
      <c r="F65" s="37"/>
      <c r="G65" s="37"/>
      <c r="H65" s="37"/>
      <c r="I65" s="37"/>
      <c r="J65" s="38"/>
    </row>
    <row r="66">
      <c r="A66" s="29" t="s">
        <v>32</v>
      </c>
      <c r="B66" s="36"/>
      <c r="C66" s="37"/>
      <c r="D66" s="37"/>
      <c r="E66" s="39" t="s">
        <v>118</v>
      </c>
      <c r="F66" s="37"/>
      <c r="G66" s="37"/>
      <c r="H66" s="37"/>
      <c r="I66" s="37"/>
      <c r="J66" s="38"/>
    </row>
    <row r="67" ht="90">
      <c r="A67" s="29" t="s">
        <v>34</v>
      </c>
      <c r="B67" s="36"/>
      <c r="C67" s="37"/>
      <c r="D67" s="37"/>
      <c r="E67" s="31" t="s">
        <v>107</v>
      </c>
      <c r="F67" s="37"/>
      <c r="G67" s="37"/>
      <c r="H67" s="37"/>
      <c r="I67" s="37"/>
      <c r="J67" s="38"/>
    </row>
    <row r="68">
      <c r="A68" s="29" t="s">
        <v>25</v>
      </c>
      <c r="B68" s="29">
        <v>13</v>
      </c>
      <c r="C68" s="30" t="s">
        <v>119</v>
      </c>
      <c r="D68" s="29" t="s">
        <v>37</v>
      </c>
      <c r="E68" s="31" t="s">
        <v>120</v>
      </c>
      <c r="F68" s="32" t="s">
        <v>121</v>
      </c>
      <c r="G68" s="33">
        <v>353</v>
      </c>
      <c r="H68" s="34">
        <v>0</v>
      </c>
      <c r="I68" s="34">
        <f>ROUND(G68*H68,P4)</f>
        <v>0</v>
      </c>
      <c r="J68" s="29"/>
      <c r="O68" s="35">
        <f>I68*0.21</f>
        <v>0</v>
      </c>
      <c r="P68">
        <v>3</v>
      </c>
    </row>
    <row r="69">
      <c r="A69" s="29" t="s">
        <v>30</v>
      </c>
      <c r="B69" s="36"/>
      <c r="C69" s="37"/>
      <c r="D69" s="37"/>
      <c r="E69" s="43" t="s">
        <v>37</v>
      </c>
      <c r="F69" s="37"/>
      <c r="G69" s="37"/>
      <c r="H69" s="37"/>
      <c r="I69" s="37"/>
      <c r="J69" s="38"/>
    </row>
    <row r="70">
      <c r="A70" s="29" t="s">
        <v>32</v>
      </c>
      <c r="B70" s="36"/>
      <c r="C70" s="37"/>
      <c r="D70" s="37"/>
      <c r="E70" s="39" t="s">
        <v>122</v>
      </c>
      <c r="F70" s="37"/>
      <c r="G70" s="37"/>
      <c r="H70" s="37"/>
      <c r="I70" s="37"/>
      <c r="J70" s="38"/>
    </row>
    <row r="71" ht="90">
      <c r="A71" s="29" t="s">
        <v>34</v>
      </c>
      <c r="B71" s="36"/>
      <c r="C71" s="37"/>
      <c r="D71" s="37"/>
      <c r="E71" s="31" t="s">
        <v>107</v>
      </c>
      <c r="F71" s="37"/>
      <c r="G71" s="37"/>
      <c r="H71" s="37"/>
      <c r="I71" s="37"/>
      <c r="J71" s="38"/>
    </row>
    <row r="72" ht="30">
      <c r="A72" s="29" t="s">
        <v>25</v>
      </c>
      <c r="B72" s="29">
        <v>14</v>
      </c>
      <c r="C72" s="30" t="s">
        <v>123</v>
      </c>
      <c r="D72" s="29" t="s">
        <v>27</v>
      </c>
      <c r="E72" s="31" t="s">
        <v>124</v>
      </c>
      <c r="F72" s="32" t="s">
        <v>125</v>
      </c>
      <c r="G72" s="33">
        <v>282.39999999999998</v>
      </c>
      <c r="H72" s="34">
        <v>0</v>
      </c>
      <c r="I72" s="34">
        <f>ROUND(G72*H72,P4)</f>
        <v>0</v>
      </c>
      <c r="J72" s="29"/>
      <c r="O72" s="35">
        <f>I72*0.21</f>
        <v>0</v>
      </c>
      <c r="P72">
        <v>3</v>
      </c>
    </row>
    <row r="73" ht="45">
      <c r="A73" s="29" t="s">
        <v>30</v>
      </c>
      <c r="B73" s="36"/>
      <c r="C73" s="37"/>
      <c r="D73" s="37"/>
      <c r="E73" s="31" t="s">
        <v>126</v>
      </c>
      <c r="F73" s="37"/>
      <c r="G73" s="37"/>
      <c r="H73" s="37"/>
      <c r="I73" s="37"/>
      <c r="J73" s="38"/>
    </row>
    <row r="74">
      <c r="A74" s="29" t="s">
        <v>32</v>
      </c>
      <c r="B74" s="36"/>
      <c r="C74" s="37"/>
      <c r="D74" s="37"/>
      <c r="E74" s="39" t="s">
        <v>127</v>
      </c>
      <c r="F74" s="37"/>
      <c r="G74" s="37"/>
      <c r="H74" s="37"/>
      <c r="I74" s="37"/>
      <c r="J74" s="38"/>
    </row>
    <row r="75" ht="45">
      <c r="A75" s="29" t="s">
        <v>34</v>
      </c>
      <c r="B75" s="36"/>
      <c r="C75" s="37"/>
      <c r="D75" s="37"/>
      <c r="E75" s="31" t="s">
        <v>128</v>
      </c>
      <c r="F75" s="37"/>
      <c r="G75" s="37"/>
      <c r="H75" s="37"/>
      <c r="I75" s="37"/>
      <c r="J75" s="38"/>
    </row>
    <row r="76">
      <c r="A76" s="29" t="s">
        <v>25</v>
      </c>
      <c r="B76" s="29">
        <v>15</v>
      </c>
      <c r="C76" s="30" t="s">
        <v>129</v>
      </c>
      <c r="D76" s="29" t="s">
        <v>37</v>
      </c>
      <c r="E76" s="31" t="s">
        <v>130</v>
      </c>
      <c r="F76" s="32" t="s">
        <v>64</v>
      </c>
      <c r="G76" s="33">
        <v>10.988</v>
      </c>
      <c r="H76" s="34">
        <v>0</v>
      </c>
      <c r="I76" s="34">
        <f>ROUND(G76*H76,P4)</f>
        <v>0</v>
      </c>
      <c r="J76" s="29"/>
      <c r="O76" s="35">
        <f>I76*0.21</f>
        <v>0</v>
      </c>
      <c r="P76">
        <v>3</v>
      </c>
    </row>
    <row r="77" ht="30">
      <c r="A77" s="29" t="s">
        <v>30</v>
      </c>
      <c r="B77" s="36"/>
      <c r="C77" s="37"/>
      <c r="D77" s="37"/>
      <c r="E77" s="31" t="s">
        <v>100</v>
      </c>
      <c r="F77" s="37"/>
      <c r="G77" s="37"/>
      <c r="H77" s="37"/>
      <c r="I77" s="37"/>
      <c r="J77" s="38"/>
    </row>
    <row r="78">
      <c r="A78" s="29" t="s">
        <v>32</v>
      </c>
      <c r="B78" s="36"/>
      <c r="C78" s="37"/>
      <c r="D78" s="37"/>
      <c r="E78" s="39" t="s">
        <v>131</v>
      </c>
      <c r="F78" s="37"/>
      <c r="G78" s="37"/>
      <c r="H78" s="37"/>
      <c r="I78" s="37"/>
      <c r="J78" s="38"/>
    </row>
    <row r="79" ht="409.5">
      <c r="A79" s="29" t="s">
        <v>34</v>
      </c>
      <c r="B79" s="36"/>
      <c r="C79" s="37"/>
      <c r="D79" s="37"/>
      <c r="E79" s="31" t="s">
        <v>132</v>
      </c>
      <c r="F79" s="37"/>
      <c r="G79" s="37"/>
      <c r="H79" s="37"/>
      <c r="I79" s="37"/>
      <c r="J79" s="38"/>
    </row>
    <row r="80">
      <c r="A80" s="29" t="s">
        <v>25</v>
      </c>
      <c r="B80" s="29">
        <v>16</v>
      </c>
      <c r="C80" s="30" t="s">
        <v>133</v>
      </c>
      <c r="D80" s="29" t="s">
        <v>37</v>
      </c>
      <c r="E80" s="31" t="s">
        <v>134</v>
      </c>
      <c r="F80" s="32" t="s">
        <v>64</v>
      </c>
      <c r="G80" s="33">
        <v>20.175000000000001</v>
      </c>
      <c r="H80" s="34">
        <v>0</v>
      </c>
      <c r="I80" s="34">
        <f>ROUND(G80*H80,P4)</f>
        <v>0</v>
      </c>
      <c r="J80" s="29"/>
      <c r="O80" s="35">
        <f>I80*0.21</f>
        <v>0</v>
      </c>
      <c r="P80">
        <v>3</v>
      </c>
    </row>
    <row r="81">
      <c r="A81" s="29" t="s">
        <v>30</v>
      </c>
      <c r="B81" s="36"/>
      <c r="C81" s="37"/>
      <c r="D81" s="37"/>
      <c r="E81" s="31" t="s">
        <v>135</v>
      </c>
      <c r="F81" s="37"/>
      <c r="G81" s="37"/>
      <c r="H81" s="37"/>
      <c r="I81" s="37"/>
      <c r="J81" s="38"/>
    </row>
    <row r="82">
      <c r="A82" s="29" t="s">
        <v>32</v>
      </c>
      <c r="B82" s="36"/>
      <c r="C82" s="37"/>
      <c r="D82" s="37"/>
      <c r="E82" s="39" t="s">
        <v>66</v>
      </c>
      <c r="F82" s="37"/>
      <c r="G82" s="37"/>
      <c r="H82" s="37"/>
      <c r="I82" s="37"/>
      <c r="J82" s="38"/>
    </row>
    <row r="83" ht="405">
      <c r="A83" s="29" t="s">
        <v>34</v>
      </c>
      <c r="B83" s="36"/>
      <c r="C83" s="37"/>
      <c r="D83" s="37"/>
      <c r="E83" s="31" t="s">
        <v>136</v>
      </c>
      <c r="F83" s="37"/>
      <c r="G83" s="37"/>
      <c r="H83" s="37"/>
      <c r="I83" s="37"/>
      <c r="J83" s="38"/>
    </row>
    <row r="84">
      <c r="A84" s="29" t="s">
        <v>25</v>
      </c>
      <c r="B84" s="29">
        <v>17</v>
      </c>
      <c r="C84" s="30" t="s">
        <v>137</v>
      </c>
      <c r="D84" s="29" t="s">
        <v>37</v>
      </c>
      <c r="E84" s="31" t="s">
        <v>138</v>
      </c>
      <c r="F84" s="32" t="s">
        <v>64</v>
      </c>
      <c r="G84" s="33">
        <v>1.5</v>
      </c>
      <c r="H84" s="34">
        <v>0</v>
      </c>
      <c r="I84" s="34">
        <f>ROUND(G84*H84,P4)</f>
        <v>0</v>
      </c>
      <c r="J84" s="29"/>
      <c r="O84" s="35">
        <f>I84*0.21</f>
        <v>0</v>
      </c>
      <c r="P84">
        <v>3</v>
      </c>
    </row>
    <row r="85" ht="45">
      <c r="A85" s="29" t="s">
        <v>30</v>
      </c>
      <c r="B85" s="36"/>
      <c r="C85" s="37"/>
      <c r="D85" s="37"/>
      <c r="E85" s="31" t="s">
        <v>139</v>
      </c>
      <c r="F85" s="37"/>
      <c r="G85" s="37"/>
      <c r="H85" s="37"/>
      <c r="I85" s="37"/>
      <c r="J85" s="38"/>
    </row>
    <row r="86">
      <c r="A86" s="29" t="s">
        <v>32</v>
      </c>
      <c r="B86" s="36"/>
      <c r="C86" s="37"/>
      <c r="D86" s="37"/>
      <c r="E86" s="39" t="s">
        <v>140</v>
      </c>
      <c r="F86" s="37"/>
      <c r="G86" s="37"/>
      <c r="H86" s="37"/>
      <c r="I86" s="37"/>
      <c r="J86" s="38"/>
    </row>
    <row r="87" ht="409.5">
      <c r="A87" s="29" t="s">
        <v>34</v>
      </c>
      <c r="B87" s="36"/>
      <c r="C87" s="37"/>
      <c r="D87" s="37"/>
      <c r="E87" s="31" t="s">
        <v>141</v>
      </c>
      <c r="F87" s="37"/>
      <c r="G87" s="37"/>
      <c r="H87" s="37"/>
      <c r="I87" s="37"/>
      <c r="J87" s="38"/>
    </row>
    <row r="88">
      <c r="A88" s="29" t="s">
        <v>25</v>
      </c>
      <c r="B88" s="29">
        <v>18</v>
      </c>
      <c r="C88" s="30" t="s">
        <v>142</v>
      </c>
      <c r="D88" s="29" t="s">
        <v>37</v>
      </c>
      <c r="E88" s="31" t="s">
        <v>143</v>
      </c>
      <c r="F88" s="32" t="s">
        <v>64</v>
      </c>
      <c r="G88" s="33">
        <v>61.545000000000002</v>
      </c>
      <c r="H88" s="34">
        <v>0</v>
      </c>
      <c r="I88" s="34">
        <f>ROUND(G88*H88,P4)</f>
        <v>0</v>
      </c>
      <c r="J88" s="29"/>
      <c r="O88" s="35">
        <f>I88*0.21</f>
        <v>0</v>
      </c>
      <c r="P88">
        <v>3</v>
      </c>
    </row>
    <row r="89" ht="60">
      <c r="A89" s="29" t="s">
        <v>30</v>
      </c>
      <c r="B89" s="36"/>
      <c r="C89" s="37"/>
      <c r="D89" s="37"/>
      <c r="E89" s="31" t="s">
        <v>144</v>
      </c>
      <c r="F89" s="37"/>
      <c r="G89" s="37"/>
      <c r="H89" s="37"/>
      <c r="I89" s="37"/>
      <c r="J89" s="38"/>
    </row>
    <row r="90" ht="135">
      <c r="A90" s="29" t="s">
        <v>32</v>
      </c>
      <c r="B90" s="36"/>
      <c r="C90" s="37"/>
      <c r="D90" s="37"/>
      <c r="E90" s="39" t="s">
        <v>145</v>
      </c>
      <c r="F90" s="37"/>
      <c r="G90" s="37"/>
      <c r="H90" s="37"/>
      <c r="I90" s="37"/>
      <c r="J90" s="38"/>
    </row>
    <row r="91" ht="405">
      <c r="A91" s="29" t="s">
        <v>34</v>
      </c>
      <c r="B91" s="36"/>
      <c r="C91" s="37"/>
      <c r="D91" s="37"/>
      <c r="E91" s="31" t="s">
        <v>146</v>
      </c>
      <c r="F91" s="37"/>
      <c r="G91" s="37"/>
      <c r="H91" s="37"/>
      <c r="I91" s="37"/>
      <c r="J91" s="38"/>
    </row>
    <row r="92">
      <c r="A92" s="29" t="s">
        <v>25</v>
      </c>
      <c r="B92" s="29">
        <v>19</v>
      </c>
      <c r="C92" s="30" t="s">
        <v>142</v>
      </c>
      <c r="D92" s="29" t="s">
        <v>27</v>
      </c>
      <c r="E92" s="31" t="s">
        <v>143</v>
      </c>
      <c r="F92" s="32" t="s">
        <v>64</v>
      </c>
      <c r="G92" s="33">
        <v>9.3149999999999995</v>
      </c>
      <c r="H92" s="34">
        <v>0</v>
      </c>
      <c r="I92" s="34">
        <f>ROUND(G92*H92,P4)</f>
        <v>0</v>
      </c>
      <c r="J92" s="29"/>
      <c r="O92" s="35">
        <f>I92*0.21</f>
        <v>0</v>
      </c>
      <c r="P92">
        <v>3</v>
      </c>
    </row>
    <row r="93" ht="60">
      <c r="A93" s="29" t="s">
        <v>30</v>
      </c>
      <c r="B93" s="36"/>
      <c r="C93" s="37"/>
      <c r="D93" s="37"/>
      <c r="E93" s="31" t="s">
        <v>147</v>
      </c>
      <c r="F93" s="37"/>
      <c r="G93" s="37"/>
      <c r="H93" s="37"/>
      <c r="I93" s="37"/>
      <c r="J93" s="38"/>
    </row>
    <row r="94" ht="30">
      <c r="A94" s="29" t="s">
        <v>32</v>
      </c>
      <c r="B94" s="36"/>
      <c r="C94" s="37"/>
      <c r="D94" s="37"/>
      <c r="E94" s="39" t="s">
        <v>148</v>
      </c>
      <c r="F94" s="37"/>
      <c r="G94" s="37"/>
      <c r="H94" s="37"/>
      <c r="I94" s="37"/>
      <c r="J94" s="38"/>
    </row>
    <row r="95" ht="405">
      <c r="A95" s="29" t="s">
        <v>34</v>
      </c>
      <c r="B95" s="36"/>
      <c r="C95" s="37"/>
      <c r="D95" s="37"/>
      <c r="E95" s="31" t="s">
        <v>146</v>
      </c>
      <c r="F95" s="37"/>
      <c r="G95" s="37"/>
      <c r="H95" s="37"/>
      <c r="I95" s="37"/>
      <c r="J95" s="38"/>
    </row>
    <row r="96">
      <c r="A96" s="29" t="s">
        <v>25</v>
      </c>
      <c r="B96" s="29">
        <v>20</v>
      </c>
      <c r="C96" s="30" t="s">
        <v>149</v>
      </c>
      <c r="D96" s="29" t="s">
        <v>37</v>
      </c>
      <c r="E96" s="31" t="s">
        <v>150</v>
      </c>
      <c r="F96" s="32" t="s">
        <v>64</v>
      </c>
      <c r="G96" s="33">
        <v>0.95999999999999996</v>
      </c>
      <c r="H96" s="34">
        <v>0</v>
      </c>
      <c r="I96" s="34">
        <f>ROUND(G96*H96,P4)</f>
        <v>0</v>
      </c>
      <c r="J96" s="29"/>
      <c r="O96" s="35">
        <f>I96*0.21</f>
        <v>0</v>
      </c>
      <c r="P96">
        <v>3</v>
      </c>
    </row>
    <row r="97">
      <c r="A97" s="29" t="s">
        <v>30</v>
      </c>
      <c r="B97" s="36"/>
      <c r="C97" s="37"/>
      <c r="D97" s="37"/>
      <c r="E97" s="31" t="s">
        <v>151</v>
      </c>
      <c r="F97" s="37"/>
      <c r="G97" s="37"/>
      <c r="H97" s="37"/>
      <c r="I97" s="37"/>
      <c r="J97" s="38"/>
    </row>
    <row r="98">
      <c r="A98" s="29" t="s">
        <v>32</v>
      </c>
      <c r="B98" s="36"/>
      <c r="C98" s="37"/>
      <c r="D98" s="37"/>
      <c r="E98" s="39" t="s">
        <v>152</v>
      </c>
      <c r="F98" s="37"/>
      <c r="G98" s="37"/>
      <c r="H98" s="37"/>
      <c r="I98" s="37"/>
      <c r="J98" s="38"/>
    </row>
    <row r="99" ht="300">
      <c r="A99" s="29" t="s">
        <v>34</v>
      </c>
      <c r="B99" s="36"/>
      <c r="C99" s="37"/>
      <c r="D99" s="37"/>
      <c r="E99" s="31" t="s">
        <v>153</v>
      </c>
      <c r="F99" s="37"/>
      <c r="G99" s="37"/>
      <c r="H99" s="37"/>
      <c r="I99" s="37"/>
      <c r="J99" s="38"/>
    </row>
    <row r="100">
      <c r="A100" s="29" t="s">
        <v>25</v>
      </c>
      <c r="B100" s="29">
        <v>21</v>
      </c>
      <c r="C100" s="30" t="s">
        <v>154</v>
      </c>
      <c r="D100" s="29" t="s">
        <v>37</v>
      </c>
      <c r="E100" s="31" t="s">
        <v>155</v>
      </c>
      <c r="F100" s="32" t="s">
        <v>64</v>
      </c>
      <c r="G100" s="33">
        <v>62.460000000000001</v>
      </c>
      <c r="H100" s="34">
        <v>0</v>
      </c>
      <c r="I100" s="34">
        <f>ROUND(G100*H100,P4)</f>
        <v>0</v>
      </c>
      <c r="J100" s="29"/>
      <c r="O100" s="35">
        <f>I100*0.21</f>
        <v>0</v>
      </c>
      <c r="P100">
        <v>3</v>
      </c>
    </row>
    <row r="101">
      <c r="A101" s="29" t="s">
        <v>30</v>
      </c>
      <c r="B101" s="36"/>
      <c r="C101" s="37"/>
      <c r="D101" s="37"/>
      <c r="E101" s="43" t="s">
        <v>37</v>
      </c>
      <c r="F101" s="37"/>
      <c r="G101" s="37"/>
      <c r="H101" s="37"/>
      <c r="I101" s="37"/>
      <c r="J101" s="38"/>
    </row>
    <row r="102" ht="150">
      <c r="A102" s="29" t="s">
        <v>32</v>
      </c>
      <c r="B102" s="36"/>
      <c r="C102" s="37"/>
      <c r="D102" s="37"/>
      <c r="E102" s="39" t="s">
        <v>156</v>
      </c>
      <c r="F102" s="37"/>
      <c r="G102" s="37"/>
      <c r="H102" s="37"/>
      <c r="I102" s="37"/>
      <c r="J102" s="38"/>
    </row>
    <row r="103" ht="390">
      <c r="A103" s="29" t="s">
        <v>34</v>
      </c>
      <c r="B103" s="36"/>
      <c r="C103" s="37"/>
      <c r="D103" s="37"/>
      <c r="E103" s="31" t="s">
        <v>157</v>
      </c>
      <c r="F103" s="37"/>
      <c r="G103" s="37"/>
      <c r="H103" s="37"/>
      <c r="I103" s="37"/>
      <c r="J103" s="38"/>
    </row>
    <row r="104">
      <c r="A104" s="29" t="s">
        <v>25</v>
      </c>
      <c r="B104" s="29">
        <v>22</v>
      </c>
      <c r="C104" s="30" t="s">
        <v>158</v>
      </c>
      <c r="D104" s="29" t="s">
        <v>37</v>
      </c>
      <c r="E104" s="31" t="s">
        <v>159</v>
      </c>
      <c r="F104" s="32" t="s">
        <v>94</v>
      </c>
      <c r="G104" s="33">
        <v>134.5</v>
      </c>
      <c r="H104" s="34">
        <v>0</v>
      </c>
      <c r="I104" s="34">
        <f>ROUND(G104*H104,P4)</f>
        <v>0</v>
      </c>
      <c r="J104" s="29"/>
      <c r="O104" s="35">
        <f>I104*0.21</f>
        <v>0</v>
      </c>
      <c r="P104">
        <v>3</v>
      </c>
    </row>
    <row r="105">
      <c r="A105" s="29" t="s">
        <v>30</v>
      </c>
      <c r="B105" s="36"/>
      <c r="C105" s="37"/>
      <c r="D105" s="37"/>
      <c r="E105" s="43" t="s">
        <v>37</v>
      </c>
      <c r="F105" s="37"/>
      <c r="G105" s="37"/>
      <c r="H105" s="37"/>
      <c r="I105" s="37"/>
      <c r="J105" s="38"/>
    </row>
    <row r="106">
      <c r="A106" s="29" t="s">
        <v>32</v>
      </c>
      <c r="B106" s="36"/>
      <c r="C106" s="37"/>
      <c r="D106" s="37"/>
      <c r="E106" s="39" t="s">
        <v>160</v>
      </c>
      <c r="F106" s="37"/>
      <c r="G106" s="37"/>
      <c r="H106" s="37"/>
      <c r="I106" s="37"/>
      <c r="J106" s="38"/>
    </row>
    <row r="107" ht="45">
      <c r="A107" s="29" t="s">
        <v>34</v>
      </c>
      <c r="B107" s="36"/>
      <c r="C107" s="37"/>
      <c r="D107" s="37"/>
      <c r="E107" s="31" t="s">
        <v>161</v>
      </c>
      <c r="F107" s="37"/>
      <c r="G107" s="37"/>
      <c r="H107" s="37"/>
      <c r="I107" s="37"/>
      <c r="J107" s="38"/>
    </row>
    <row r="108">
      <c r="A108" s="29" t="s">
        <v>25</v>
      </c>
      <c r="B108" s="29">
        <v>23</v>
      </c>
      <c r="C108" s="30" t="s">
        <v>162</v>
      </c>
      <c r="D108" s="29" t="s">
        <v>37</v>
      </c>
      <c r="E108" s="31" t="s">
        <v>163</v>
      </c>
      <c r="F108" s="32" t="s">
        <v>94</v>
      </c>
      <c r="G108" s="33">
        <v>134.5</v>
      </c>
      <c r="H108" s="34">
        <v>0</v>
      </c>
      <c r="I108" s="34">
        <f>ROUND(G108*H108,P4)</f>
        <v>0</v>
      </c>
      <c r="J108" s="29"/>
      <c r="O108" s="35">
        <f>I108*0.21</f>
        <v>0</v>
      </c>
      <c r="P108">
        <v>3</v>
      </c>
    </row>
    <row r="109">
      <c r="A109" s="29" t="s">
        <v>30</v>
      </c>
      <c r="B109" s="36"/>
      <c r="C109" s="37"/>
      <c r="D109" s="37"/>
      <c r="E109" s="43" t="s">
        <v>37</v>
      </c>
      <c r="F109" s="37"/>
      <c r="G109" s="37"/>
      <c r="H109" s="37"/>
      <c r="I109" s="37"/>
      <c r="J109" s="38"/>
    </row>
    <row r="110">
      <c r="A110" s="29" t="s">
        <v>32</v>
      </c>
      <c r="B110" s="36"/>
      <c r="C110" s="37"/>
      <c r="D110" s="37"/>
      <c r="E110" s="39" t="s">
        <v>160</v>
      </c>
      <c r="F110" s="37"/>
      <c r="G110" s="37"/>
      <c r="H110" s="37"/>
      <c r="I110" s="37"/>
      <c r="J110" s="38"/>
    </row>
    <row r="111" ht="30">
      <c r="A111" s="29" t="s">
        <v>34</v>
      </c>
      <c r="B111" s="36"/>
      <c r="C111" s="37"/>
      <c r="D111" s="37"/>
      <c r="E111" s="31" t="s">
        <v>164</v>
      </c>
      <c r="F111" s="37"/>
      <c r="G111" s="37"/>
      <c r="H111" s="37"/>
      <c r="I111" s="37"/>
      <c r="J111" s="38"/>
    </row>
    <row r="112" ht="30">
      <c r="A112" s="29" t="s">
        <v>25</v>
      </c>
      <c r="B112" s="29">
        <v>24</v>
      </c>
      <c r="C112" s="30" t="s">
        <v>165</v>
      </c>
      <c r="D112" s="29" t="s">
        <v>37</v>
      </c>
      <c r="E112" s="31" t="s">
        <v>166</v>
      </c>
      <c r="F112" s="32" t="s">
        <v>167</v>
      </c>
      <c r="G112" s="33">
        <v>2</v>
      </c>
      <c r="H112" s="34">
        <v>0</v>
      </c>
      <c r="I112" s="34">
        <f>ROUND(G112*H112,P4)</f>
        <v>0</v>
      </c>
      <c r="J112" s="29"/>
      <c r="O112" s="35">
        <f>I112*0.21</f>
        <v>0</v>
      </c>
      <c r="P112">
        <v>3</v>
      </c>
    </row>
    <row r="113">
      <c r="A113" s="29" t="s">
        <v>30</v>
      </c>
      <c r="B113" s="36"/>
      <c r="C113" s="37"/>
      <c r="D113" s="37"/>
      <c r="E113" s="31" t="s">
        <v>168</v>
      </c>
      <c r="F113" s="37"/>
      <c r="G113" s="37"/>
      <c r="H113" s="37"/>
      <c r="I113" s="37"/>
      <c r="J113" s="38"/>
    </row>
    <row r="114">
      <c r="A114" s="29" t="s">
        <v>32</v>
      </c>
      <c r="B114" s="36"/>
      <c r="C114" s="37"/>
      <c r="D114" s="37"/>
      <c r="E114" s="39" t="s">
        <v>169</v>
      </c>
      <c r="F114" s="37"/>
      <c r="G114" s="37"/>
      <c r="H114" s="37"/>
      <c r="I114" s="37"/>
      <c r="J114" s="38"/>
    </row>
    <row r="115" ht="135">
      <c r="A115" s="29" t="s">
        <v>34</v>
      </c>
      <c r="B115" s="36"/>
      <c r="C115" s="37"/>
      <c r="D115" s="37"/>
      <c r="E115" s="31" t="s">
        <v>170</v>
      </c>
      <c r="F115" s="37"/>
      <c r="G115" s="37"/>
      <c r="H115" s="37"/>
      <c r="I115" s="37"/>
      <c r="J115" s="38"/>
    </row>
    <row r="116">
      <c r="A116" s="23" t="s">
        <v>22</v>
      </c>
      <c r="B116" s="24"/>
      <c r="C116" s="25" t="s">
        <v>171</v>
      </c>
      <c r="D116" s="26"/>
      <c r="E116" s="23" t="s">
        <v>172</v>
      </c>
      <c r="F116" s="26"/>
      <c r="G116" s="26"/>
      <c r="H116" s="26"/>
      <c r="I116" s="27">
        <f>SUMIFS(I117:I144,A117:A144,"P")</f>
        <v>0</v>
      </c>
      <c r="J116" s="28"/>
    </row>
    <row r="117">
      <c r="A117" s="29" t="s">
        <v>25</v>
      </c>
      <c r="B117" s="29">
        <v>25</v>
      </c>
      <c r="C117" s="30" t="s">
        <v>173</v>
      </c>
      <c r="D117" s="29" t="s">
        <v>37</v>
      </c>
      <c r="E117" s="31" t="s">
        <v>174</v>
      </c>
      <c r="F117" s="32" t="s">
        <v>121</v>
      </c>
      <c r="G117" s="33">
        <v>39.75</v>
      </c>
      <c r="H117" s="34">
        <v>0</v>
      </c>
      <c r="I117" s="34">
        <f>ROUND(G117*H117,P4)</f>
        <v>0</v>
      </c>
      <c r="J117" s="29"/>
      <c r="O117" s="35">
        <f>I117*0.21</f>
        <v>0</v>
      </c>
      <c r="P117">
        <v>3</v>
      </c>
    </row>
    <row r="118" ht="45">
      <c r="A118" s="29" t="s">
        <v>30</v>
      </c>
      <c r="B118" s="36"/>
      <c r="C118" s="37"/>
      <c r="D118" s="37"/>
      <c r="E118" s="31" t="s">
        <v>175</v>
      </c>
      <c r="F118" s="37"/>
      <c r="G118" s="37"/>
      <c r="H118" s="37"/>
      <c r="I118" s="37"/>
      <c r="J118" s="38"/>
    </row>
    <row r="119" ht="30">
      <c r="A119" s="29" t="s">
        <v>32</v>
      </c>
      <c r="B119" s="36"/>
      <c r="C119" s="37"/>
      <c r="D119" s="37"/>
      <c r="E119" s="39" t="s">
        <v>176</v>
      </c>
      <c r="F119" s="37"/>
      <c r="G119" s="37"/>
      <c r="H119" s="37"/>
      <c r="I119" s="37"/>
      <c r="J119" s="38"/>
    </row>
    <row r="120" ht="120">
      <c r="A120" s="29" t="s">
        <v>34</v>
      </c>
      <c r="B120" s="36"/>
      <c r="C120" s="37"/>
      <c r="D120" s="37"/>
      <c r="E120" s="31" t="s">
        <v>177</v>
      </c>
      <c r="F120" s="37"/>
      <c r="G120" s="37"/>
      <c r="H120" s="37"/>
      <c r="I120" s="37"/>
      <c r="J120" s="38"/>
    </row>
    <row r="121">
      <c r="A121" s="29" t="s">
        <v>25</v>
      </c>
      <c r="B121" s="29">
        <v>26</v>
      </c>
      <c r="C121" s="30" t="s">
        <v>178</v>
      </c>
      <c r="D121" s="29" t="s">
        <v>37</v>
      </c>
      <c r="E121" s="31" t="s">
        <v>179</v>
      </c>
      <c r="F121" s="32" t="s">
        <v>64</v>
      </c>
      <c r="G121" s="33">
        <v>3.9900000000000002</v>
      </c>
      <c r="H121" s="34">
        <v>0</v>
      </c>
      <c r="I121" s="34">
        <f>ROUND(G121*H121,P4)</f>
        <v>0</v>
      </c>
      <c r="J121" s="29"/>
      <c r="O121" s="35">
        <f>I121*0.21</f>
        <v>0</v>
      </c>
      <c r="P121">
        <v>3</v>
      </c>
    </row>
    <row r="122" ht="45">
      <c r="A122" s="29" t="s">
        <v>30</v>
      </c>
      <c r="B122" s="36"/>
      <c r="C122" s="37"/>
      <c r="D122" s="37"/>
      <c r="E122" s="31" t="s">
        <v>180</v>
      </c>
      <c r="F122" s="37"/>
      <c r="G122" s="37"/>
      <c r="H122" s="37"/>
      <c r="I122" s="37"/>
      <c r="J122" s="38"/>
    </row>
    <row r="123">
      <c r="A123" s="29" t="s">
        <v>32</v>
      </c>
      <c r="B123" s="36"/>
      <c r="C123" s="37"/>
      <c r="D123" s="37"/>
      <c r="E123" s="39" t="s">
        <v>181</v>
      </c>
      <c r="F123" s="37"/>
      <c r="G123" s="37"/>
      <c r="H123" s="37"/>
      <c r="I123" s="37"/>
      <c r="J123" s="38"/>
    </row>
    <row r="124" ht="60">
      <c r="A124" s="29" t="s">
        <v>34</v>
      </c>
      <c r="B124" s="36"/>
      <c r="C124" s="37"/>
      <c r="D124" s="37"/>
      <c r="E124" s="31" t="s">
        <v>182</v>
      </c>
      <c r="F124" s="37"/>
      <c r="G124" s="37"/>
      <c r="H124" s="37"/>
      <c r="I124" s="37"/>
      <c r="J124" s="38"/>
    </row>
    <row r="125">
      <c r="A125" s="29" t="s">
        <v>25</v>
      </c>
      <c r="B125" s="29">
        <v>27</v>
      </c>
      <c r="C125" s="30" t="s">
        <v>178</v>
      </c>
      <c r="D125" s="29" t="s">
        <v>27</v>
      </c>
      <c r="E125" s="31" t="s">
        <v>179</v>
      </c>
      <c r="F125" s="32" t="s">
        <v>64</v>
      </c>
      <c r="G125" s="33">
        <v>0.81000000000000005</v>
      </c>
      <c r="H125" s="34">
        <v>0</v>
      </c>
      <c r="I125" s="34">
        <f>ROUND(G125*H125,P4)</f>
        <v>0</v>
      </c>
      <c r="J125" s="29"/>
      <c r="O125" s="35">
        <f>I125*0.21</f>
        <v>0</v>
      </c>
      <c r="P125">
        <v>3</v>
      </c>
    </row>
    <row r="126" ht="45">
      <c r="A126" s="29" t="s">
        <v>30</v>
      </c>
      <c r="B126" s="36"/>
      <c r="C126" s="37"/>
      <c r="D126" s="37"/>
      <c r="E126" s="31" t="s">
        <v>183</v>
      </c>
      <c r="F126" s="37"/>
      <c r="G126" s="37"/>
      <c r="H126" s="37"/>
      <c r="I126" s="37"/>
      <c r="J126" s="38"/>
    </row>
    <row r="127">
      <c r="A127" s="29" t="s">
        <v>32</v>
      </c>
      <c r="B127" s="36"/>
      <c r="C127" s="37"/>
      <c r="D127" s="37"/>
      <c r="E127" s="39" t="s">
        <v>184</v>
      </c>
      <c r="F127" s="37"/>
      <c r="G127" s="37"/>
      <c r="H127" s="37"/>
      <c r="I127" s="37"/>
      <c r="J127" s="38"/>
    </row>
    <row r="128" ht="60">
      <c r="A128" s="29" t="s">
        <v>34</v>
      </c>
      <c r="B128" s="36"/>
      <c r="C128" s="37"/>
      <c r="D128" s="37"/>
      <c r="E128" s="31" t="s">
        <v>182</v>
      </c>
      <c r="F128" s="37"/>
      <c r="G128" s="37"/>
      <c r="H128" s="37"/>
      <c r="I128" s="37"/>
      <c r="J128" s="38"/>
    </row>
    <row r="129">
      <c r="A129" s="29" t="s">
        <v>25</v>
      </c>
      <c r="B129" s="29">
        <v>28</v>
      </c>
      <c r="C129" s="30" t="s">
        <v>185</v>
      </c>
      <c r="D129" s="29" t="s">
        <v>37</v>
      </c>
      <c r="E129" s="31" t="s">
        <v>186</v>
      </c>
      <c r="F129" s="32" t="s">
        <v>64</v>
      </c>
      <c r="G129" s="33">
        <v>5.3849999999999998</v>
      </c>
      <c r="H129" s="34">
        <v>0</v>
      </c>
      <c r="I129" s="34">
        <f>ROUND(G129*H129,P4)</f>
        <v>0</v>
      </c>
      <c r="J129" s="29"/>
      <c r="O129" s="35">
        <f>I129*0.21</f>
        <v>0</v>
      </c>
      <c r="P129">
        <v>3</v>
      </c>
    </row>
    <row r="130" ht="45">
      <c r="A130" s="29" t="s">
        <v>30</v>
      </c>
      <c r="B130" s="36"/>
      <c r="C130" s="37"/>
      <c r="D130" s="37"/>
      <c r="E130" s="31" t="s">
        <v>187</v>
      </c>
      <c r="F130" s="37"/>
      <c r="G130" s="37"/>
      <c r="H130" s="37"/>
      <c r="I130" s="37"/>
      <c r="J130" s="38"/>
    </row>
    <row r="131" ht="120">
      <c r="A131" s="29" t="s">
        <v>32</v>
      </c>
      <c r="B131" s="36"/>
      <c r="C131" s="37"/>
      <c r="D131" s="37"/>
      <c r="E131" s="39" t="s">
        <v>188</v>
      </c>
      <c r="F131" s="37"/>
      <c r="G131" s="37"/>
      <c r="H131" s="37"/>
      <c r="I131" s="37"/>
      <c r="J131" s="38"/>
    </row>
    <row r="132" ht="300">
      <c r="A132" s="29" t="s">
        <v>34</v>
      </c>
      <c r="B132" s="36"/>
      <c r="C132" s="37"/>
      <c r="D132" s="37"/>
      <c r="E132" s="31" t="s">
        <v>189</v>
      </c>
      <c r="F132" s="37"/>
      <c r="G132" s="37"/>
      <c r="H132" s="37"/>
      <c r="I132" s="37"/>
      <c r="J132" s="38"/>
    </row>
    <row r="133">
      <c r="A133" s="29" t="s">
        <v>25</v>
      </c>
      <c r="B133" s="29">
        <v>29</v>
      </c>
      <c r="C133" s="30" t="s">
        <v>185</v>
      </c>
      <c r="D133" s="29" t="s">
        <v>27</v>
      </c>
      <c r="E133" s="31" t="s">
        <v>186</v>
      </c>
      <c r="F133" s="32" t="s">
        <v>64</v>
      </c>
      <c r="G133" s="33">
        <v>0.81000000000000005</v>
      </c>
      <c r="H133" s="34">
        <v>0</v>
      </c>
      <c r="I133" s="34">
        <f>ROUND(G133*H133,P4)</f>
        <v>0</v>
      </c>
      <c r="J133" s="29"/>
      <c r="O133" s="35">
        <f>I133*0.21</f>
        <v>0</v>
      </c>
      <c r="P133">
        <v>3</v>
      </c>
    </row>
    <row r="134" ht="45">
      <c r="A134" s="29" t="s">
        <v>30</v>
      </c>
      <c r="B134" s="36"/>
      <c r="C134" s="37"/>
      <c r="D134" s="37"/>
      <c r="E134" s="31" t="s">
        <v>190</v>
      </c>
      <c r="F134" s="37"/>
      <c r="G134" s="37"/>
      <c r="H134" s="37"/>
      <c r="I134" s="37"/>
      <c r="J134" s="38"/>
    </row>
    <row r="135" ht="45">
      <c r="A135" s="29" t="s">
        <v>32</v>
      </c>
      <c r="B135" s="36"/>
      <c r="C135" s="37"/>
      <c r="D135" s="37"/>
      <c r="E135" s="39" t="s">
        <v>191</v>
      </c>
      <c r="F135" s="37"/>
      <c r="G135" s="37"/>
      <c r="H135" s="37"/>
      <c r="I135" s="37"/>
      <c r="J135" s="38"/>
    </row>
    <row r="136" ht="300">
      <c r="A136" s="29" t="s">
        <v>34</v>
      </c>
      <c r="B136" s="36"/>
      <c r="C136" s="37"/>
      <c r="D136" s="37"/>
      <c r="E136" s="31" t="s">
        <v>189</v>
      </c>
      <c r="F136" s="37"/>
      <c r="G136" s="37"/>
      <c r="H136" s="37"/>
      <c r="I136" s="37"/>
      <c r="J136" s="38"/>
    </row>
    <row r="137">
      <c r="A137" s="29" t="s">
        <v>25</v>
      </c>
      <c r="B137" s="29">
        <v>30</v>
      </c>
      <c r="C137" s="30" t="s">
        <v>192</v>
      </c>
      <c r="D137" s="29" t="s">
        <v>37</v>
      </c>
      <c r="E137" s="31" t="s">
        <v>193</v>
      </c>
      <c r="F137" s="32" t="s">
        <v>64</v>
      </c>
      <c r="G137" s="33">
        <v>20.789999999999999</v>
      </c>
      <c r="H137" s="34">
        <v>0</v>
      </c>
      <c r="I137" s="34">
        <f>ROUND(G137*H137,P4)</f>
        <v>0</v>
      </c>
      <c r="J137" s="29"/>
      <c r="O137" s="35">
        <f>I137*0.21</f>
        <v>0</v>
      </c>
      <c r="P137">
        <v>3</v>
      </c>
    </row>
    <row r="138" ht="45">
      <c r="A138" s="29" t="s">
        <v>30</v>
      </c>
      <c r="B138" s="36"/>
      <c r="C138" s="37"/>
      <c r="D138" s="37"/>
      <c r="E138" s="31" t="s">
        <v>194</v>
      </c>
      <c r="F138" s="37"/>
      <c r="G138" s="37"/>
      <c r="H138" s="37"/>
      <c r="I138" s="37"/>
      <c r="J138" s="38"/>
    </row>
    <row r="139">
      <c r="A139" s="29" t="s">
        <v>32</v>
      </c>
      <c r="B139" s="36"/>
      <c r="C139" s="37"/>
      <c r="D139" s="37"/>
      <c r="E139" s="39" t="s">
        <v>195</v>
      </c>
      <c r="F139" s="37"/>
      <c r="G139" s="37"/>
      <c r="H139" s="37"/>
      <c r="I139" s="37"/>
      <c r="J139" s="38"/>
    </row>
    <row r="140" ht="409.5">
      <c r="A140" s="29" t="s">
        <v>34</v>
      </c>
      <c r="B140" s="36"/>
      <c r="C140" s="37"/>
      <c r="D140" s="37"/>
      <c r="E140" s="31" t="s">
        <v>196</v>
      </c>
      <c r="F140" s="37"/>
      <c r="G140" s="37"/>
      <c r="H140" s="37"/>
      <c r="I140" s="37"/>
      <c r="J140" s="38"/>
    </row>
    <row r="141">
      <c r="A141" s="29" t="s">
        <v>25</v>
      </c>
      <c r="B141" s="29">
        <v>31</v>
      </c>
      <c r="C141" s="30" t="s">
        <v>192</v>
      </c>
      <c r="D141" s="29" t="s">
        <v>27</v>
      </c>
      <c r="E141" s="31" t="s">
        <v>193</v>
      </c>
      <c r="F141" s="32" t="s">
        <v>64</v>
      </c>
      <c r="G141" s="33">
        <v>5.6699999999999999</v>
      </c>
      <c r="H141" s="34">
        <v>0</v>
      </c>
      <c r="I141" s="34">
        <f>ROUND(G141*H141,P4)</f>
        <v>0</v>
      </c>
      <c r="J141" s="29"/>
      <c r="O141" s="35">
        <f>I141*0.21</f>
        <v>0</v>
      </c>
      <c r="P141">
        <v>3</v>
      </c>
    </row>
    <row r="142" ht="45">
      <c r="A142" s="29" t="s">
        <v>30</v>
      </c>
      <c r="B142" s="36"/>
      <c r="C142" s="37"/>
      <c r="D142" s="37"/>
      <c r="E142" s="31" t="s">
        <v>197</v>
      </c>
      <c r="F142" s="37"/>
      <c r="G142" s="37"/>
      <c r="H142" s="37"/>
      <c r="I142" s="37"/>
      <c r="J142" s="38"/>
    </row>
    <row r="143">
      <c r="A143" s="29" t="s">
        <v>32</v>
      </c>
      <c r="B143" s="36"/>
      <c r="C143" s="37"/>
      <c r="D143" s="37"/>
      <c r="E143" s="39" t="s">
        <v>198</v>
      </c>
      <c r="F143" s="37"/>
      <c r="G143" s="37"/>
      <c r="H143" s="37"/>
      <c r="I143" s="37"/>
      <c r="J143" s="38"/>
    </row>
    <row r="144" ht="409.5">
      <c r="A144" s="29" t="s">
        <v>34</v>
      </c>
      <c r="B144" s="36"/>
      <c r="C144" s="37"/>
      <c r="D144" s="37"/>
      <c r="E144" s="31" t="s">
        <v>196</v>
      </c>
      <c r="F144" s="37"/>
      <c r="G144" s="37"/>
      <c r="H144" s="37"/>
      <c r="I144" s="37"/>
      <c r="J144" s="38"/>
    </row>
    <row r="145">
      <c r="A145" s="23" t="s">
        <v>22</v>
      </c>
      <c r="B145" s="24"/>
      <c r="C145" s="25" t="s">
        <v>199</v>
      </c>
      <c r="D145" s="26"/>
      <c r="E145" s="23" t="s">
        <v>200</v>
      </c>
      <c r="F145" s="26"/>
      <c r="G145" s="26"/>
      <c r="H145" s="26"/>
      <c r="I145" s="27">
        <f>SUMIFS(I146:I161,A146:A161,"P")</f>
        <v>0</v>
      </c>
      <c r="J145" s="28"/>
    </row>
    <row r="146">
      <c r="A146" s="29" t="s">
        <v>25</v>
      </c>
      <c r="B146" s="29">
        <v>33</v>
      </c>
      <c r="C146" s="30" t="s">
        <v>201</v>
      </c>
      <c r="D146" s="29" t="s">
        <v>37</v>
      </c>
      <c r="E146" s="31" t="s">
        <v>202</v>
      </c>
      <c r="F146" s="32" t="s">
        <v>58</v>
      </c>
      <c r="G146" s="33">
        <v>0.080000000000000002</v>
      </c>
      <c r="H146" s="34">
        <v>0</v>
      </c>
      <c r="I146" s="34">
        <f>ROUND(G146*H146,P4)</f>
        <v>0</v>
      </c>
      <c r="J146" s="29"/>
      <c r="O146" s="35">
        <f>I146*0.21</f>
        <v>0</v>
      </c>
      <c r="P146">
        <v>3</v>
      </c>
    </row>
    <row r="147">
      <c r="A147" s="29" t="s">
        <v>30</v>
      </c>
      <c r="B147" s="36"/>
      <c r="C147" s="37"/>
      <c r="D147" s="37"/>
      <c r="E147" s="31" t="s">
        <v>203</v>
      </c>
      <c r="F147" s="37"/>
      <c r="G147" s="37"/>
      <c r="H147" s="37"/>
      <c r="I147" s="37"/>
      <c r="J147" s="38"/>
    </row>
    <row r="148" ht="30">
      <c r="A148" s="29" t="s">
        <v>32</v>
      </c>
      <c r="B148" s="36"/>
      <c r="C148" s="37"/>
      <c r="D148" s="37"/>
      <c r="E148" s="39" t="s">
        <v>204</v>
      </c>
      <c r="F148" s="37"/>
      <c r="G148" s="37"/>
      <c r="H148" s="37"/>
      <c r="I148" s="37"/>
      <c r="J148" s="38"/>
    </row>
    <row r="149" ht="330">
      <c r="A149" s="29" t="s">
        <v>34</v>
      </c>
      <c r="B149" s="36"/>
      <c r="C149" s="37"/>
      <c r="D149" s="37"/>
      <c r="E149" s="31" t="s">
        <v>205</v>
      </c>
      <c r="F149" s="37"/>
      <c r="G149" s="37"/>
      <c r="H149" s="37"/>
      <c r="I149" s="37"/>
      <c r="J149" s="38"/>
    </row>
    <row r="150">
      <c r="A150" s="29" t="s">
        <v>25</v>
      </c>
      <c r="B150" s="29">
        <v>34</v>
      </c>
      <c r="C150" s="30" t="s">
        <v>206</v>
      </c>
      <c r="D150" s="29" t="s">
        <v>37</v>
      </c>
      <c r="E150" s="31" t="s">
        <v>207</v>
      </c>
      <c r="F150" s="32" t="s">
        <v>94</v>
      </c>
      <c r="G150" s="33">
        <v>21.25</v>
      </c>
      <c r="H150" s="34">
        <v>0</v>
      </c>
      <c r="I150" s="34">
        <f>ROUND(G150*H150,P4)</f>
        <v>0</v>
      </c>
      <c r="J150" s="29"/>
      <c r="O150" s="35">
        <f>I150*0.21</f>
        <v>0</v>
      </c>
      <c r="P150">
        <v>3</v>
      </c>
    </row>
    <row r="151" ht="45">
      <c r="A151" s="29" t="s">
        <v>30</v>
      </c>
      <c r="B151" s="36"/>
      <c r="C151" s="37"/>
      <c r="D151" s="37"/>
      <c r="E151" s="31" t="s">
        <v>208</v>
      </c>
      <c r="F151" s="37"/>
      <c r="G151" s="37"/>
      <c r="H151" s="37"/>
      <c r="I151" s="37"/>
      <c r="J151" s="38"/>
    </row>
    <row r="152" ht="30">
      <c r="A152" s="29" t="s">
        <v>32</v>
      </c>
      <c r="B152" s="36"/>
      <c r="C152" s="37"/>
      <c r="D152" s="37"/>
      <c r="E152" s="39" t="s">
        <v>209</v>
      </c>
      <c r="F152" s="37"/>
      <c r="G152" s="37"/>
      <c r="H152" s="37"/>
      <c r="I152" s="37"/>
      <c r="J152" s="38"/>
    </row>
    <row r="153" ht="135">
      <c r="A153" s="29" t="s">
        <v>34</v>
      </c>
      <c r="B153" s="36"/>
      <c r="C153" s="37"/>
      <c r="D153" s="37"/>
      <c r="E153" s="31" t="s">
        <v>210</v>
      </c>
      <c r="F153" s="37"/>
      <c r="G153" s="37"/>
      <c r="H153" s="37"/>
      <c r="I153" s="37"/>
      <c r="J153" s="38"/>
    </row>
    <row r="154" ht="30">
      <c r="A154" s="29" t="s">
        <v>25</v>
      </c>
      <c r="B154" s="29">
        <v>35</v>
      </c>
      <c r="C154" s="30" t="s">
        <v>211</v>
      </c>
      <c r="D154" s="29" t="s">
        <v>37</v>
      </c>
      <c r="E154" s="31" t="s">
        <v>212</v>
      </c>
      <c r="F154" s="32" t="s">
        <v>58</v>
      </c>
      <c r="G154" s="33">
        <v>0.11899999999999999</v>
      </c>
      <c r="H154" s="34">
        <v>0</v>
      </c>
      <c r="I154" s="34">
        <f>ROUND(G154*H154,P4)</f>
        <v>0</v>
      </c>
      <c r="J154" s="29"/>
      <c r="O154" s="35">
        <f>I154*0.21</f>
        <v>0</v>
      </c>
      <c r="P154">
        <v>3</v>
      </c>
    </row>
    <row r="155" ht="75">
      <c r="A155" s="29" t="s">
        <v>30</v>
      </c>
      <c r="B155" s="36"/>
      <c r="C155" s="37"/>
      <c r="D155" s="37"/>
      <c r="E155" s="31" t="s">
        <v>213</v>
      </c>
      <c r="F155" s="37"/>
      <c r="G155" s="37"/>
      <c r="H155" s="37"/>
      <c r="I155" s="37"/>
      <c r="J155" s="38"/>
    </row>
    <row r="156" ht="90">
      <c r="A156" s="29" t="s">
        <v>32</v>
      </c>
      <c r="B156" s="36"/>
      <c r="C156" s="37"/>
      <c r="D156" s="37"/>
      <c r="E156" s="39" t="s">
        <v>214</v>
      </c>
      <c r="F156" s="37"/>
      <c r="G156" s="37"/>
      <c r="H156" s="37"/>
      <c r="I156" s="37"/>
      <c r="J156" s="38"/>
    </row>
    <row r="157" ht="60">
      <c r="A157" s="29" t="s">
        <v>34</v>
      </c>
      <c r="B157" s="36"/>
      <c r="C157" s="37"/>
      <c r="D157" s="37"/>
      <c r="E157" s="31" t="s">
        <v>215</v>
      </c>
      <c r="F157" s="37"/>
      <c r="G157" s="37"/>
      <c r="H157" s="37"/>
      <c r="I157" s="37"/>
      <c r="J157" s="38"/>
    </row>
    <row r="158">
      <c r="A158" s="29" t="s">
        <v>25</v>
      </c>
      <c r="B158" s="29">
        <v>36</v>
      </c>
      <c r="C158" s="30" t="s">
        <v>216</v>
      </c>
      <c r="D158" s="29" t="s">
        <v>37</v>
      </c>
      <c r="E158" s="31" t="s">
        <v>217</v>
      </c>
      <c r="F158" s="32" t="s">
        <v>218</v>
      </c>
      <c r="G158" s="33">
        <v>53</v>
      </c>
      <c r="H158" s="34">
        <v>0</v>
      </c>
      <c r="I158" s="34">
        <f>ROUND(G158*H158,P4)</f>
        <v>0</v>
      </c>
      <c r="J158" s="29"/>
      <c r="O158" s="35">
        <f>I158*0.21</f>
        <v>0</v>
      </c>
      <c r="P158">
        <v>3</v>
      </c>
    </row>
    <row r="159" ht="45">
      <c r="A159" s="29" t="s">
        <v>30</v>
      </c>
      <c r="B159" s="36"/>
      <c r="C159" s="37"/>
      <c r="D159" s="37"/>
      <c r="E159" s="31" t="s">
        <v>175</v>
      </c>
      <c r="F159" s="37"/>
      <c r="G159" s="37"/>
      <c r="H159" s="37"/>
      <c r="I159" s="37"/>
      <c r="J159" s="38"/>
    </row>
    <row r="160">
      <c r="A160" s="29" t="s">
        <v>32</v>
      </c>
      <c r="B160" s="36"/>
      <c r="C160" s="37"/>
      <c r="D160" s="37"/>
      <c r="E160" s="39" t="s">
        <v>219</v>
      </c>
      <c r="F160" s="37"/>
      <c r="G160" s="37"/>
      <c r="H160" s="37"/>
      <c r="I160" s="37"/>
      <c r="J160" s="38"/>
    </row>
    <row r="161" ht="45">
      <c r="A161" s="29" t="s">
        <v>34</v>
      </c>
      <c r="B161" s="36"/>
      <c r="C161" s="37"/>
      <c r="D161" s="37"/>
      <c r="E161" s="31" t="s">
        <v>220</v>
      </c>
      <c r="F161" s="37"/>
      <c r="G161" s="37"/>
      <c r="H161" s="37"/>
      <c r="I161" s="37"/>
      <c r="J161" s="38"/>
    </row>
    <row r="162">
      <c r="A162" s="23" t="s">
        <v>22</v>
      </c>
      <c r="B162" s="24"/>
      <c r="C162" s="25" t="s">
        <v>221</v>
      </c>
      <c r="D162" s="26"/>
      <c r="E162" s="23" t="s">
        <v>222</v>
      </c>
      <c r="F162" s="26"/>
      <c r="G162" s="26"/>
      <c r="H162" s="26"/>
      <c r="I162" s="27">
        <f>SUMIFS(I163:I166,A163:A166,"P")</f>
        <v>0</v>
      </c>
      <c r="J162" s="28"/>
    </row>
    <row r="163">
      <c r="A163" s="29" t="s">
        <v>25</v>
      </c>
      <c r="B163" s="29">
        <v>32</v>
      </c>
      <c r="C163" s="30" t="s">
        <v>223</v>
      </c>
      <c r="D163" s="29" t="s">
        <v>37</v>
      </c>
      <c r="E163" s="31" t="s">
        <v>224</v>
      </c>
      <c r="F163" s="32" t="s">
        <v>64</v>
      </c>
      <c r="G163" s="33">
        <v>0.22500000000000001</v>
      </c>
      <c r="H163" s="34">
        <v>0</v>
      </c>
      <c r="I163" s="34">
        <f>ROUND(G163*H163,P4)</f>
        <v>0</v>
      </c>
      <c r="J163" s="29"/>
      <c r="O163" s="35">
        <f>I163*0.21</f>
        <v>0</v>
      </c>
      <c r="P163">
        <v>3</v>
      </c>
    </row>
    <row r="164">
      <c r="A164" s="29" t="s">
        <v>30</v>
      </c>
      <c r="B164" s="36"/>
      <c r="C164" s="37"/>
      <c r="D164" s="37"/>
      <c r="E164" s="31" t="s">
        <v>203</v>
      </c>
      <c r="F164" s="37"/>
      <c r="G164" s="37"/>
      <c r="H164" s="37"/>
      <c r="I164" s="37"/>
      <c r="J164" s="38"/>
    </row>
    <row r="165">
      <c r="A165" s="29" t="s">
        <v>32</v>
      </c>
      <c r="B165" s="36"/>
      <c r="C165" s="37"/>
      <c r="D165" s="37"/>
      <c r="E165" s="39" t="s">
        <v>225</v>
      </c>
      <c r="F165" s="37"/>
      <c r="G165" s="37"/>
      <c r="H165" s="37"/>
      <c r="I165" s="37"/>
      <c r="J165" s="38"/>
    </row>
    <row r="166" ht="409.5">
      <c r="A166" s="29" t="s">
        <v>34</v>
      </c>
      <c r="B166" s="36"/>
      <c r="C166" s="37"/>
      <c r="D166" s="37"/>
      <c r="E166" s="31" t="s">
        <v>196</v>
      </c>
      <c r="F166" s="37"/>
      <c r="G166" s="37"/>
      <c r="H166" s="37"/>
      <c r="I166" s="37"/>
      <c r="J166" s="38"/>
    </row>
    <row r="167">
      <c r="A167" s="23" t="s">
        <v>22</v>
      </c>
      <c r="B167" s="24"/>
      <c r="C167" s="25" t="s">
        <v>226</v>
      </c>
      <c r="D167" s="26"/>
      <c r="E167" s="23" t="s">
        <v>227</v>
      </c>
      <c r="F167" s="26"/>
      <c r="G167" s="26"/>
      <c r="H167" s="26"/>
      <c r="I167" s="27">
        <f>SUMIFS(I168:I199,A168:A199,"P")</f>
        <v>0</v>
      </c>
      <c r="J167" s="28"/>
    </row>
    <row r="168">
      <c r="A168" s="29" t="s">
        <v>25</v>
      </c>
      <c r="B168" s="29">
        <v>37</v>
      </c>
      <c r="C168" s="30" t="s">
        <v>228</v>
      </c>
      <c r="D168" s="29" t="s">
        <v>37</v>
      </c>
      <c r="E168" s="31" t="s">
        <v>229</v>
      </c>
      <c r="F168" s="32" t="s">
        <v>94</v>
      </c>
      <c r="G168" s="33">
        <v>578</v>
      </c>
      <c r="H168" s="34">
        <v>0</v>
      </c>
      <c r="I168" s="34">
        <f>ROUND(G168*H168,P4)</f>
        <v>0</v>
      </c>
      <c r="J168" s="29"/>
      <c r="O168" s="35">
        <f>I168*0.21</f>
        <v>0</v>
      </c>
      <c r="P168">
        <v>3</v>
      </c>
    </row>
    <row r="169" ht="30">
      <c r="A169" s="29" t="s">
        <v>30</v>
      </c>
      <c r="B169" s="36"/>
      <c r="C169" s="37"/>
      <c r="D169" s="37"/>
      <c r="E169" s="31" t="s">
        <v>230</v>
      </c>
      <c r="F169" s="37"/>
      <c r="G169" s="37"/>
      <c r="H169" s="37"/>
      <c r="I169" s="37"/>
      <c r="J169" s="38"/>
    </row>
    <row r="170">
      <c r="A170" s="29" t="s">
        <v>32</v>
      </c>
      <c r="B170" s="36"/>
      <c r="C170" s="37"/>
      <c r="D170" s="37"/>
      <c r="E170" s="39" t="s">
        <v>231</v>
      </c>
      <c r="F170" s="37"/>
      <c r="G170" s="37"/>
      <c r="H170" s="37"/>
      <c r="I170" s="37"/>
      <c r="J170" s="38"/>
    </row>
    <row r="171" ht="60">
      <c r="A171" s="29" t="s">
        <v>34</v>
      </c>
      <c r="B171" s="36"/>
      <c r="C171" s="37"/>
      <c r="D171" s="37"/>
      <c r="E171" s="31" t="s">
        <v>232</v>
      </c>
      <c r="F171" s="37"/>
      <c r="G171" s="37"/>
      <c r="H171" s="37"/>
      <c r="I171" s="37"/>
      <c r="J171" s="38"/>
    </row>
    <row r="172">
      <c r="A172" s="29" t="s">
        <v>25</v>
      </c>
      <c r="B172" s="29">
        <v>38</v>
      </c>
      <c r="C172" s="30" t="s">
        <v>233</v>
      </c>
      <c r="D172" s="29" t="s">
        <v>37</v>
      </c>
      <c r="E172" s="31" t="s">
        <v>234</v>
      </c>
      <c r="F172" s="32" t="s">
        <v>94</v>
      </c>
      <c r="G172" s="33">
        <v>94.5</v>
      </c>
      <c r="H172" s="34">
        <v>0</v>
      </c>
      <c r="I172" s="34">
        <f>ROUND(G172*H172,P4)</f>
        <v>0</v>
      </c>
      <c r="J172" s="29"/>
      <c r="O172" s="35">
        <f>I172*0.21</f>
        <v>0</v>
      </c>
      <c r="P172">
        <v>3</v>
      </c>
    </row>
    <row r="173" ht="30">
      <c r="A173" s="29" t="s">
        <v>30</v>
      </c>
      <c r="B173" s="36"/>
      <c r="C173" s="37"/>
      <c r="D173" s="37"/>
      <c r="E173" s="31" t="s">
        <v>235</v>
      </c>
      <c r="F173" s="37"/>
      <c r="G173" s="37"/>
      <c r="H173" s="37"/>
      <c r="I173" s="37"/>
      <c r="J173" s="38"/>
    </row>
    <row r="174">
      <c r="A174" s="29" t="s">
        <v>32</v>
      </c>
      <c r="B174" s="36"/>
      <c r="C174" s="37"/>
      <c r="D174" s="37"/>
      <c r="E174" s="39" t="s">
        <v>236</v>
      </c>
      <c r="F174" s="37"/>
      <c r="G174" s="37"/>
      <c r="H174" s="37"/>
      <c r="I174" s="37"/>
      <c r="J174" s="38"/>
    </row>
    <row r="175" ht="60">
      <c r="A175" s="29" t="s">
        <v>34</v>
      </c>
      <c r="B175" s="36"/>
      <c r="C175" s="37"/>
      <c r="D175" s="37"/>
      <c r="E175" s="31" t="s">
        <v>232</v>
      </c>
      <c r="F175" s="37"/>
      <c r="G175" s="37"/>
      <c r="H175" s="37"/>
      <c r="I175" s="37"/>
      <c r="J175" s="38"/>
    </row>
    <row r="176">
      <c r="A176" s="29" t="s">
        <v>25</v>
      </c>
      <c r="B176" s="29">
        <v>39</v>
      </c>
      <c r="C176" s="30" t="s">
        <v>237</v>
      </c>
      <c r="D176" s="29" t="s">
        <v>37</v>
      </c>
      <c r="E176" s="31" t="s">
        <v>238</v>
      </c>
      <c r="F176" s="32" t="s">
        <v>64</v>
      </c>
      <c r="G176" s="33">
        <v>9.0749999999999993</v>
      </c>
      <c r="H176" s="34">
        <v>0</v>
      </c>
      <c r="I176" s="34">
        <f>ROUND(G176*H176,P4)</f>
        <v>0</v>
      </c>
      <c r="J176" s="29"/>
      <c r="O176" s="35">
        <f>I176*0.21</f>
        <v>0</v>
      </c>
      <c r="P176">
        <v>3</v>
      </c>
    </row>
    <row r="177">
      <c r="A177" s="29" t="s">
        <v>30</v>
      </c>
      <c r="B177" s="36"/>
      <c r="C177" s="37"/>
      <c r="D177" s="37"/>
      <c r="E177" s="31" t="s">
        <v>239</v>
      </c>
      <c r="F177" s="37"/>
      <c r="G177" s="37"/>
      <c r="H177" s="37"/>
      <c r="I177" s="37"/>
      <c r="J177" s="38"/>
    </row>
    <row r="178" ht="30">
      <c r="A178" s="29" t="s">
        <v>32</v>
      </c>
      <c r="B178" s="36"/>
      <c r="C178" s="37"/>
      <c r="D178" s="37"/>
      <c r="E178" s="39" t="s">
        <v>240</v>
      </c>
      <c r="F178" s="37"/>
      <c r="G178" s="37"/>
      <c r="H178" s="37"/>
      <c r="I178" s="37"/>
      <c r="J178" s="38"/>
    </row>
    <row r="179" ht="120">
      <c r="A179" s="29" t="s">
        <v>34</v>
      </c>
      <c r="B179" s="36"/>
      <c r="C179" s="37"/>
      <c r="D179" s="37"/>
      <c r="E179" s="31" t="s">
        <v>241</v>
      </c>
      <c r="F179" s="37"/>
      <c r="G179" s="37"/>
      <c r="H179" s="37"/>
      <c r="I179" s="37"/>
      <c r="J179" s="38"/>
    </row>
    <row r="180">
      <c r="A180" s="29" t="s">
        <v>25</v>
      </c>
      <c r="B180" s="29">
        <v>40</v>
      </c>
      <c r="C180" s="30" t="s">
        <v>242</v>
      </c>
      <c r="D180" s="29" t="s">
        <v>37</v>
      </c>
      <c r="E180" s="31" t="s">
        <v>243</v>
      </c>
      <c r="F180" s="32" t="s">
        <v>94</v>
      </c>
      <c r="G180" s="33">
        <v>540</v>
      </c>
      <c r="H180" s="34">
        <v>0</v>
      </c>
      <c r="I180" s="34">
        <f>ROUND(G180*H180,P4)</f>
        <v>0</v>
      </c>
      <c r="J180" s="29"/>
      <c r="O180" s="35">
        <f>I180*0.21</f>
        <v>0</v>
      </c>
      <c r="P180">
        <v>3</v>
      </c>
    </row>
    <row r="181" ht="60">
      <c r="A181" s="29" t="s">
        <v>30</v>
      </c>
      <c r="B181" s="36"/>
      <c r="C181" s="37"/>
      <c r="D181" s="37"/>
      <c r="E181" s="31" t="s">
        <v>244</v>
      </c>
      <c r="F181" s="37"/>
      <c r="G181" s="37"/>
      <c r="H181" s="37"/>
      <c r="I181" s="37"/>
      <c r="J181" s="38"/>
    </row>
    <row r="182">
      <c r="A182" s="29" t="s">
        <v>32</v>
      </c>
      <c r="B182" s="36"/>
      <c r="C182" s="37"/>
      <c r="D182" s="37"/>
      <c r="E182" s="39" t="s">
        <v>245</v>
      </c>
      <c r="F182" s="37"/>
      <c r="G182" s="37"/>
      <c r="H182" s="37"/>
      <c r="I182" s="37"/>
      <c r="J182" s="38"/>
    </row>
    <row r="183" ht="195">
      <c r="A183" s="29" t="s">
        <v>34</v>
      </c>
      <c r="B183" s="36"/>
      <c r="C183" s="37"/>
      <c r="D183" s="37"/>
      <c r="E183" s="31" t="s">
        <v>246</v>
      </c>
      <c r="F183" s="37"/>
      <c r="G183" s="37"/>
      <c r="H183" s="37"/>
      <c r="I183" s="37"/>
      <c r="J183" s="38"/>
    </row>
    <row r="184">
      <c r="A184" s="29" t="s">
        <v>25</v>
      </c>
      <c r="B184" s="29">
        <v>41</v>
      </c>
      <c r="C184" s="30" t="s">
        <v>247</v>
      </c>
      <c r="D184" s="29" t="s">
        <v>37</v>
      </c>
      <c r="E184" s="31" t="s">
        <v>248</v>
      </c>
      <c r="F184" s="32" t="s">
        <v>94</v>
      </c>
      <c r="G184" s="33">
        <v>62</v>
      </c>
      <c r="H184" s="34">
        <v>0</v>
      </c>
      <c r="I184" s="34">
        <f>ROUND(G184*H184,P4)</f>
        <v>0</v>
      </c>
      <c r="J184" s="29"/>
      <c r="O184" s="35">
        <f>I184*0.21</f>
        <v>0</v>
      </c>
      <c r="P184">
        <v>3</v>
      </c>
    </row>
    <row r="185" ht="75">
      <c r="A185" s="29" t="s">
        <v>30</v>
      </c>
      <c r="B185" s="36"/>
      <c r="C185" s="37"/>
      <c r="D185" s="37"/>
      <c r="E185" s="31" t="s">
        <v>249</v>
      </c>
      <c r="F185" s="37"/>
      <c r="G185" s="37"/>
      <c r="H185" s="37"/>
      <c r="I185" s="37"/>
      <c r="J185" s="38"/>
    </row>
    <row r="186">
      <c r="A186" s="29" t="s">
        <v>32</v>
      </c>
      <c r="B186" s="36"/>
      <c r="C186" s="37"/>
      <c r="D186" s="37"/>
      <c r="E186" s="39" t="s">
        <v>250</v>
      </c>
      <c r="F186" s="37"/>
      <c r="G186" s="37"/>
      <c r="H186" s="37"/>
      <c r="I186" s="37"/>
      <c r="J186" s="38"/>
    </row>
    <row r="187" ht="195">
      <c r="A187" s="29" t="s">
        <v>34</v>
      </c>
      <c r="B187" s="36"/>
      <c r="C187" s="37"/>
      <c r="D187" s="37"/>
      <c r="E187" s="31" t="s">
        <v>246</v>
      </c>
      <c r="F187" s="37"/>
      <c r="G187" s="37"/>
      <c r="H187" s="37"/>
      <c r="I187" s="37"/>
      <c r="J187" s="38"/>
    </row>
    <row r="188" ht="30">
      <c r="A188" s="29" t="s">
        <v>25</v>
      </c>
      <c r="B188" s="29">
        <v>42</v>
      </c>
      <c r="C188" s="30" t="s">
        <v>251</v>
      </c>
      <c r="D188" s="29" t="s">
        <v>37</v>
      </c>
      <c r="E188" s="31" t="s">
        <v>252</v>
      </c>
      <c r="F188" s="32" t="s">
        <v>94</v>
      </c>
      <c r="G188" s="33">
        <v>11</v>
      </c>
      <c r="H188" s="34">
        <v>0</v>
      </c>
      <c r="I188" s="34">
        <f>ROUND(G188*H188,P4)</f>
        <v>0</v>
      </c>
      <c r="J188" s="29"/>
      <c r="O188" s="35">
        <f>I188*0.21</f>
        <v>0</v>
      </c>
      <c r="P188">
        <v>3</v>
      </c>
    </row>
    <row r="189">
      <c r="A189" s="29" t="s">
        <v>30</v>
      </c>
      <c r="B189" s="36"/>
      <c r="C189" s="37"/>
      <c r="D189" s="37"/>
      <c r="E189" s="31" t="s">
        <v>253</v>
      </c>
      <c r="F189" s="37"/>
      <c r="G189" s="37"/>
      <c r="H189" s="37"/>
      <c r="I189" s="37"/>
      <c r="J189" s="38"/>
    </row>
    <row r="190">
      <c r="A190" s="29" t="s">
        <v>32</v>
      </c>
      <c r="B190" s="36"/>
      <c r="C190" s="37"/>
      <c r="D190" s="37"/>
      <c r="E190" s="39" t="s">
        <v>254</v>
      </c>
      <c r="F190" s="37"/>
      <c r="G190" s="37"/>
      <c r="H190" s="37"/>
      <c r="I190" s="37"/>
      <c r="J190" s="38"/>
    </row>
    <row r="191" ht="195">
      <c r="A191" s="29" t="s">
        <v>34</v>
      </c>
      <c r="B191" s="36"/>
      <c r="C191" s="37"/>
      <c r="D191" s="37"/>
      <c r="E191" s="31" t="s">
        <v>246</v>
      </c>
      <c r="F191" s="37"/>
      <c r="G191" s="37"/>
      <c r="H191" s="37"/>
      <c r="I191" s="37"/>
      <c r="J191" s="38"/>
    </row>
    <row r="192" ht="30">
      <c r="A192" s="29" t="s">
        <v>25</v>
      </c>
      <c r="B192" s="29">
        <v>43</v>
      </c>
      <c r="C192" s="30" t="s">
        <v>255</v>
      </c>
      <c r="D192" s="29" t="s">
        <v>37</v>
      </c>
      <c r="E192" s="31" t="s">
        <v>256</v>
      </c>
      <c r="F192" s="32" t="s">
        <v>94</v>
      </c>
      <c r="G192" s="33">
        <v>28</v>
      </c>
      <c r="H192" s="34">
        <v>0</v>
      </c>
      <c r="I192" s="34">
        <f>ROUND(G192*H192,P4)</f>
        <v>0</v>
      </c>
      <c r="J192" s="29"/>
      <c r="O192" s="35">
        <f>I192*0.21</f>
        <v>0</v>
      </c>
      <c r="P192">
        <v>3</v>
      </c>
    </row>
    <row r="193">
      <c r="A193" s="29" t="s">
        <v>30</v>
      </c>
      <c r="B193" s="36"/>
      <c r="C193" s="37"/>
      <c r="D193" s="37"/>
      <c r="E193" s="31" t="s">
        <v>257</v>
      </c>
      <c r="F193" s="37"/>
      <c r="G193" s="37"/>
      <c r="H193" s="37"/>
      <c r="I193" s="37"/>
      <c r="J193" s="38"/>
    </row>
    <row r="194">
      <c r="A194" s="29" t="s">
        <v>32</v>
      </c>
      <c r="B194" s="36"/>
      <c r="C194" s="37"/>
      <c r="D194" s="37"/>
      <c r="E194" s="39" t="s">
        <v>258</v>
      </c>
      <c r="F194" s="37"/>
      <c r="G194" s="37"/>
      <c r="H194" s="37"/>
      <c r="I194" s="37"/>
      <c r="J194" s="38"/>
    </row>
    <row r="195" ht="195">
      <c r="A195" s="29" t="s">
        <v>34</v>
      </c>
      <c r="B195" s="36"/>
      <c r="C195" s="37"/>
      <c r="D195" s="37"/>
      <c r="E195" s="31" t="s">
        <v>246</v>
      </c>
      <c r="F195" s="37"/>
      <c r="G195" s="37"/>
      <c r="H195" s="37"/>
      <c r="I195" s="37"/>
      <c r="J195" s="38"/>
    </row>
    <row r="196">
      <c r="A196" s="29" t="s">
        <v>25</v>
      </c>
      <c r="B196" s="29">
        <v>44</v>
      </c>
      <c r="C196" s="30" t="s">
        <v>259</v>
      </c>
      <c r="D196" s="29" t="s">
        <v>37</v>
      </c>
      <c r="E196" s="31" t="s">
        <v>260</v>
      </c>
      <c r="F196" s="32" t="s">
        <v>94</v>
      </c>
      <c r="G196" s="33">
        <v>11</v>
      </c>
      <c r="H196" s="34">
        <v>0</v>
      </c>
      <c r="I196" s="34">
        <f>ROUND(G196*H196,P4)</f>
        <v>0</v>
      </c>
      <c r="J196" s="29"/>
      <c r="O196" s="35">
        <f>I196*0.21</f>
        <v>0</v>
      </c>
      <c r="P196">
        <v>3</v>
      </c>
    </row>
    <row r="197">
      <c r="A197" s="29" t="s">
        <v>30</v>
      </c>
      <c r="B197" s="36"/>
      <c r="C197" s="37"/>
      <c r="D197" s="37"/>
      <c r="E197" s="43" t="s">
        <v>37</v>
      </c>
      <c r="F197" s="37"/>
      <c r="G197" s="37"/>
      <c r="H197" s="37"/>
      <c r="I197" s="37"/>
      <c r="J197" s="38"/>
    </row>
    <row r="198">
      <c r="A198" s="29" t="s">
        <v>32</v>
      </c>
      <c r="B198" s="36"/>
      <c r="C198" s="37"/>
      <c r="D198" s="37"/>
      <c r="E198" s="39" t="s">
        <v>254</v>
      </c>
      <c r="F198" s="37"/>
      <c r="G198" s="37"/>
      <c r="H198" s="37"/>
      <c r="I198" s="37"/>
      <c r="J198" s="38"/>
    </row>
    <row r="199" ht="135">
      <c r="A199" s="29" t="s">
        <v>34</v>
      </c>
      <c r="B199" s="36"/>
      <c r="C199" s="37"/>
      <c r="D199" s="37"/>
      <c r="E199" s="31" t="s">
        <v>261</v>
      </c>
      <c r="F199" s="37"/>
      <c r="G199" s="37"/>
      <c r="H199" s="37"/>
      <c r="I199" s="37"/>
      <c r="J199" s="38"/>
    </row>
    <row r="200">
      <c r="A200" s="23" t="s">
        <v>22</v>
      </c>
      <c r="B200" s="24"/>
      <c r="C200" s="25" t="s">
        <v>262</v>
      </c>
      <c r="D200" s="26"/>
      <c r="E200" s="23" t="s">
        <v>263</v>
      </c>
      <c r="F200" s="26"/>
      <c r="G200" s="26"/>
      <c r="H200" s="26"/>
      <c r="I200" s="27">
        <f>SUMIFS(I201:I214,A201:A214,"P")</f>
        <v>0</v>
      </c>
      <c r="J200" s="28"/>
    </row>
    <row r="201">
      <c r="A201" s="29" t="s">
        <v>25</v>
      </c>
      <c r="B201" s="29">
        <v>45</v>
      </c>
      <c r="C201" s="30" t="s">
        <v>264</v>
      </c>
      <c r="D201" s="29" t="s">
        <v>37</v>
      </c>
      <c r="E201" s="31" t="s">
        <v>265</v>
      </c>
      <c r="F201" s="32" t="s">
        <v>167</v>
      </c>
      <c r="G201" s="33">
        <v>1</v>
      </c>
      <c r="H201" s="34">
        <v>0</v>
      </c>
      <c r="I201" s="34">
        <f>ROUND(G201*H201,P4)</f>
        <v>0</v>
      </c>
      <c r="J201" s="29"/>
      <c r="O201" s="35">
        <f>I201*0.21</f>
        <v>0</v>
      </c>
      <c r="P201">
        <v>3</v>
      </c>
    </row>
    <row r="202" ht="30">
      <c r="A202" s="29" t="s">
        <v>30</v>
      </c>
      <c r="B202" s="36"/>
      <c r="C202" s="37"/>
      <c r="D202" s="37"/>
      <c r="E202" s="31" t="s">
        <v>266</v>
      </c>
      <c r="F202" s="37"/>
      <c r="G202" s="37"/>
      <c r="H202" s="37"/>
      <c r="I202" s="37"/>
      <c r="J202" s="38"/>
    </row>
    <row r="203" ht="150">
      <c r="A203" s="29" t="s">
        <v>34</v>
      </c>
      <c r="B203" s="36"/>
      <c r="C203" s="37"/>
      <c r="D203" s="37"/>
      <c r="E203" s="31" t="s">
        <v>267</v>
      </c>
      <c r="F203" s="37"/>
      <c r="G203" s="37"/>
      <c r="H203" s="37"/>
      <c r="I203" s="37"/>
      <c r="J203" s="38"/>
    </row>
    <row r="204">
      <c r="A204" s="29" t="s">
        <v>25</v>
      </c>
      <c r="B204" s="29">
        <v>46</v>
      </c>
      <c r="C204" s="30" t="s">
        <v>268</v>
      </c>
      <c r="D204" s="29" t="s">
        <v>37</v>
      </c>
      <c r="E204" s="31" t="s">
        <v>269</v>
      </c>
      <c r="F204" s="32" t="s">
        <v>167</v>
      </c>
      <c r="G204" s="33">
        <v>1</v>
      </c>
      <c r="H204" s="34">
        <v>0</v>
      </c>
      <c r="I204" s="34">
        <f>ROUND(G204*H204,P4)</f>
        <v>0</v>
      </c>
      <c r="J204" s="29"/>
      <c r="O204" s="35">
        <f>I204*0.21</f>
        <v>0</v>
      </c>
      <c r="P204">
        <v>3</v>
      </c>
    </row>
    <row r="205" ht="30">
      <c r="A205" s="29" t="s">
        <v>30</v>
      </c>
      <c r="B205" s="36"/>
      <c r="C205" s="37"/>
      <c r="D205" s="37"/>
      <c r="E205" s="31" t="s">
        <v>270</v>
      </c>
      <c r="F205" s="37"/>
      <c r="G205" s="37"/>
      <c r="H205" s="37"/>
      <c r="I205" s="37"/>
      <c r="J205" s="38"/>
    </row>
    <row r="206" ht="180">
      <c r="A206" s="29" t="s">
        <v>34</v>
      </c>
      <c r="B206" s="36"/>
      <c r="C206" s="37"/>
      <c r="D206" s="37"/>
      <c r="E206" s="31" t="s">
        <v>271</v>
      </c>
      <c r="F206" s="37"/>
      <c r="G206" s="37"/>
      <c r="H206" s="37"/>
      <c r="I206" s="37"/>
      <c r="J206" s="38"/>
    </row>
    <row r="207">
      <c r="A207" s="29" t="s">
        <v>25</v>
      </c>
      <c r="B207" s="29">
        <v>47</v>
      </c>
      <c r="C207" s="30" t="s">
        <v>272</v>
      </c>
      <c r="D207" s="29" t="s">
        <v>37</v>
      </c>
      <c r="E207" s="31" t="s">
        <v>273</v>
      </c>
      <c r="F207" s="32" t="s">
        <v>94</v>
      </c>
      <c r="G207" s="33">
        <v>198</v>
      </c>
      <c r="H207" s="34">
        <v>0</v>
      </c>
      <c r="I207" s="34">
        <f>ROUND(G207*H207,P4)</f>
        <v>0</v>
      </c>
      <c r="J207" s="29"/>
      <c r="O207" s="35">
        <f>I207*0.21</f>
        <v>0</v>
      </c>
      <c r="P207">
        <v>3</v>
      </c>
    </row>
    <row r="208" ht="60">
      <c r="A208" s="29" t="s">
        <v>30</v>
      </c>
      <c r="B208" s="36"/>
      <c r="C208" s="37"/>
      <c r="D208" s="37"/>
      <c r="E208" s="31" t="s">
        <v>274</v>
      </c>
      <c r="F208" s="37"/>
      <c r="G208" s="37"/>
      <c r="H208" s="37"/>
      <c r="I208" s="37"/>
      <c r="J208" s="38"/>
    </row>
    <row r="209" ht="30">
      <c r="A209" s="29" t="s">
        <v>32</v>
      </c>
      <c r="B209" s="36"/>
      <c r="C209" s="37"/>
      <c r="D209" s="37"/>
      <c r="E209" s="39" t="s">
        <v>275</v>
      </c>
      <c r="F209" s="37"/>
      <c r="G209" s="37"/>
      <c r="H209" s="37"/>
      <c r="I209" s="37"/>
      <c r="J209" s="38"/>
    </row>
    <row r="210" ht="105">
      <c r="A210" s="29" t="s">
        <v>34</v>
      </c>
      <c r="B210" s="36"/>
      <c r="C210" s="37"/>
      <c r="D210" s="37"/>
      <c r="E210" s="31" t="s">
        <v>276</v>
      </c>
      <c r="F210" s="37"/>
      <c r="G210" s="37"/>
      <c r="H210" s="37"/>
      <c r="I210" s="37"/>
      <c r="J210" s="38"/>
    </row>
    <row r="211">
      <c r="A211" s="29" t="s">
        <v>25</v>
      </c>
      <c r="B211" s="29">
        <v>48</v>
      </c>
      <c r="C211" s="30" t="s">
        <v>277</v>
      </c>
      <c r="D211" s="29" t="s">
        <v>37</v>
      </c>
      <c r="E211" s="31" t="s">
        <v>278</v>
      </c>
      <c r="F211" s="32" t="s">
        <v>94</v>
      </c>
      <c r="G211" s="33">
        <v>12.300000000000001</v>
      </c>
      <c r="H211" s="34">
        <v>0</v>
      </c>
      <c r="I211" s="34">
        <f>ROUND(G211*H211,P4)</f>
        <v>0</v>
      </c>
      <c r="J211" s="29"/>
      <c r="O211" s="35">
        <f>I211*0.21</f>
        <v>0</v>
      </c>
      <c r="P211">
        <v>3</v>
      </c>
    </row>
    <row r="212" ht="60">
      <c r="A212" s="29" t="s">
        <v>30</v>
      </c>
      <c r="B212" s="36"/>
      <c r="C212" s="37"/>
      <c r="D212" s="37"/>
      <c r="E212" s="31" t="s">
        <v>279</v>
      </c>
      <c r="F212" s="37"/>
      <c r="G212" s="37"/>
      <c r="H212" s="37"/>
      <c r="I212" s="37"/>
      <c r="J212" s="38"/>
    </row>
    <row r="213">
      <c r="A213" s="29" t="s">
        <v>32</v>
      </c>
      <c r="B213" s="36"/>
      <c r="C213" s="37"/>
      <c r="D213" s="37"/>
      <c r="E213" s="39" t="s">
        <v>280</v>
      </c>
      <c r="F213" s="37"/>
      <c r="G213" s="37"/>
      <c r="H213" s="37"/>
      <c r="I213" s="37"/>
      <c r="J213" s="38"/>
    </row>
    <row r="214" ht="120">
      <c r="A214" s="29" t="s">
        <v>34</v>
      </c>
      <c r="B214" s="36"/>
      <c r="C214" s="37"/>
      <c r="D214" s="37"/>
      <c r="E214" s="31" t="s">
        <v>281</v>
      </c>
      <c r="F214" s="37"/>
      <c r="G214" s="37"/>
      <c r="H214" s="37"/>
      <c r="I214" s="37"/>
      <c r="J214" s="38"/>
    </row>
    <row r="215">
      <c r="A215" s="23" t="s">
        <v>22</v>
      </c>
      <c r="B215" s="24"/>
      <c r="C215" s="25" t="s">
        <v>282</v>
      </c>
      <c r="D215" s="26"/>
      <c r="E215" s="23" t="s">
        <v>283</v>
      </c>
      <c r="F215" s="26"/>
      <c r="G215" s="26"/>
      <c r="H215" s="26"/>
      <c r="I215" s="27">
        <f>SUMIFS(I216:I239,A216:A239,"P")</f>
        <v>0</v>
      </c>
      <c r="J215" s="28"/>
    </row>
    <row r="216">
      <c r="A216" s="29" t="s">
        <v>25</v>
      </c>
      <c r="B216" s="29">
        <v>49</v>
      </c>
      <c r="C216" s="30" t="s">
        <v>284</v>
      </c>
      <c r="D216" s="29" t="s">
        <v>37</v>
      </c>
      <c r="E216" s="31" t="s">
        <v>285</v>
      </c>
      <c r="F216" s="32" t="s">
        <v>121</v>
      </c>
      <c r="G216" s="33">
        <v>10</v>
      </c>
      <c r="H216" s="34">
        <v>0</v>
      </c>
      <c r="I216" s="34">
        <f>ROUND(G216*H216,P4)</f>
        <v>0</v>
      </c>
      <c r="J216" s="29"/>
      <c r="O216" s="35">
        <f>I216*0.21</f>
        <v>0</v>
      </c>
      <c r="P216">
        <v>3</v>
      </c>
    </row>
    <row r="217">
      <c r="A217" s="29" t="s">
        <v>30</v>
      </c>
      <c r="B217" s="36"/>
      <c r="C217" s="37"/>
      <c r="D217" s="37"/>
      <c r="E217" s="31" t="s">
        <v>286</v>
      </c>
      <c r="F217" s="37"/>
      <c r="G217" s="37"/>
      <c r="H217" s="37"/>
      <c r="I217" s="37"/>
      <c r="J217" s="38"/>
    </row>
    <row r="218" ht="30">
      <c r="A218" s="29" t="s">
        <v>32</v>
      </c>
      <c r="B218" s="36"/>
      <c r="C218" s="37"/>
      <c r="D218" s="37"/>
      <c r="E218" s="39" t="s">
        <v>287</v>
      </c>
      <c r="F218" s="37"/>
      <c r="G218" s="37"/>
      <c r="H218" s="37"/>
      <c r="I218" s="37"/>
      <c r="J218" s="38"/>
    </row>
    <row r="219" ht="330">
      <c r="A219" s="29" t="s">
        <v>34</v>
      </c>
      <c r="B219" s="36"/>
      <c r="C219" s="37"/>
      <c r="D219" s="37"/>
      <c r="E219" s="31" t="s">
        <v>288</v>
      </c>
      <c r="F219" s="37"/>
      <c r="G219" s="37"/>
      <c r="H219" s="37"/>
      <c r="I219" s="37"/>
      <c r="J219" s="38"/>
    </row>
    <row r="220">
      <c r="A220" s="29" t="s">
        <v>25</v>
      </c>
      <c r="B220" s="29">
        <v>50</v>
      </c>
      <c r="C220" s="30" t="s">
        <v>289</v>
      </c>
      <c r="D220" s="29" t="s">
        <v>37</v>
      </c>
      <c r="E220" s="31" t="s">
        <v>290</v>
      </c>
      <c r="F220" s="32" t="s">
        <v>121</v>
      </c>
      <c r="G220" s="33">
        <v>47</v>
      </c>
      <c r="H220" s="34">
        <v>0</v>
      </c>
      <c r="I220" s="34">
        <f>ROUND(G220*H220,P4)</f>
        <v>0</v>
      </c>
      <c r="J220" s="29"/>
      <c r="O220" s="35">
        <f>I220*0.21</f>
        <v>0</v>
      </c>
      <c r="P220">
        <v>3</v>
      </c>
    </row>
    <row r="221">
      <c r="A221" s="29" t="s">
        <v>30</v>
      </c>
      <c r="B221" s="36"/>
      <c r="C221" s="37"/>
      <c r="D221" s="37"/>
      <c r="E221" s="31" t="s">
        <v>291</v>
      </c>
      <c r="F221" s="37"/>
      <c r="G221" s="37"/>
      <c r="H221" s="37"/>
      <c r="I221" s="37"/>
      <c r="J221" s="38"/>
    </row>
    <row r="222" ht="30">
      <c r="A222" s="29" t="s">
        <v>32</v>
      </c>
      <c r="B222" s="36"/>
      <c r="C222" s="37"/>
      <c r="D222" s="37"/>
      <c r="E222" s="39" t="s">
        <v>292</v>
      </c>
      <c r="F222" s="37"/>
      <c r="G222" s="37"/>
      <c r="H222" s="37"/>
      <c r="I222" s="37"/>
      <c r="J222" s="38"/>
    </row>
    <row r="223" ht="330">
      <c r="A223" s="29" t="s">
        <v>34</v>
      </c>
      <c r="B223" s="36"/>
      <c r="C223" s="37"/>
      <c r="D223" s="37"/>
      <c r="E223" s="31" t="s">
        <v>288</v>
      </c>
      <c r="F223" s="37"/>
      <c r="G223" s="37"/>
      <c r="H223" s="37"/>
      <c r="I223" s="37"/>
      <c r="J223" s="38"/>
    </row>
    <row r="224">
      <c r="A224" s="29" t="s">
        <v>25</v>
      </c>
      <c r="B224" s="29">
        <v>51</v>
      </c>
      <c r="C224" s="30" t="s">
        <v>289</v>
      </c>
      <c r="D224" s="29" t="s">
        <v>27</v>
      </c>
      <c r="E224" s="31" t="s">
        <v>290</v>
      </c>
      <c r="F224" s="32" t="s">
        <v>121</v>
      </c>
      <c r="G224" s="33">
        <v>19.5</v>
      </c>
      <c r="H224" s="34">
        <v>0</v>
      </c>
      <c r="I224" s="34">
        <f>ROUND(G224*H224,P4)</f>
        <v>0</v>
      </c>
      <c r="J224" s="29"/>
      <c r="O224" s="35">
        <f>I224*0.21</f>
        <v>0</v>
      </c>
      <c r="P224">
        <v>3</v>
      </c>
    </row>
    <row r="225">
      <c r="A225" s="29" t="s">
        <v>30</v>
      </c>
      <c r="B225" s="36"/>
      <c r="C225" s="37"/>
      <c r="D225" s="37"/>
      <c r="E225" s="31" t="s">
        <v>293</v>
      </c>
      <c r="F225" s="37"/>
      <c r="G225" s="37"/>
      <c r="H225" s="37"/>
      <c r="I225" s="37"/>
      <c r="J225" s="38"/>
    </row>
    <row r="226" ht="30">
      <c r="A226" s="29" t="s">
        <v>32</v>
      </c>
      <c r="B226" s="36"/>
      <c r="C226" s="37"/>
      <c r="D226" s="37"/>
      <c r="E226" s="39" t="s">
        <v>294</v>
      </c>
      <c r="F226" s="37"/>
      <c r="G226" s="37"/>
      <c r="H226" s="37"/>
      <c r="I226" s="37"/>
      <c r="J226" s="38"/>
    </row>
    <row r="227" ht="330">
      <c r="A227" s="29" t="s">
        <v>34</v>
      </c>
      <c r="B227" s="36"/>
      <c r="C227" s="37"/>
      <c r="D227" s="37"/>
      <c r="E227" s="31" t="s">
        <v>288</v>
      </c>
      <c r="F227" s="37"/>
      <c r="G227" s="37"/>
      <c r="H227" s="37"/>
      <c r="I227" s="37"/>
      <c r="J227" s="38"/>
    </row>
    <row r="228">
      <c r="A228" s="29" t="s">
        <v>25</v>
      </c>
      <c r="B228" s="29">
        <v>52</v>
      </c>
      <c r="C228" s="30" t="s">
        <v>295</v>
      </c>
      <c r="D228" s="29" t="s">
        <v>37</v>
      </c>
      <c r="E228" s="31" t="s">
        <v>296</v>
      </c>
      <c r="F228" s="32" t="s">
        <v>167</v>
      </c>
      <c r="G228" s="33">
        <v>3</v>
      </c>
      <c r="H228" s="34">
        <v>0</v>
      </c>
      <c r="I228" s="34">
        <f>ROUND(G228*H228,P4)</f>
        <v>0</v>
      </c>
      <c r="J228" s="29"/>
      <c r="O228" s="35">
        <f>I228*0.21</f>
        <v>0</v>
      </c>
      <c r="P228">
        <v>3</v>
      </c>
    </row>
    <row r="229">
      <c r="A229" s="29" t="s">
        <v>30</v>
      </c>
      <c r="B229" s="36"/>
      <c r="C229" s="37"/>
      <c r="D229" s="37"/>
      <c r="E229" s="31" t="s">
        <v>297</v>
      </c>
      <c r="F229" s="37"/>
      <c r="G229" s="37"/>
      <c r="H229" s="37"/>
      <c r="I229" s="37"/>
      <c r="J229" s="38"/>
    </row>
    <row r="230">
      <c r="A230" s="29" t="s">
        <v>32</v>
      </c>
      <c r="B230" s="36"/>
      <c r="C230" s="37"/>
      <c r="D230" s="37"/>
      <c r="E230" s="39" t="s">
        <v>298</v>
      </c>
      <c r="F230" s="37"/>
      <c r="G230" s="37"/>
      <c r="H230" s="37"/>
      <c r="I230" s="37"/>
      <c r="J230" s="38"/>
    </row>
    <row r="231" ht="345">
      <c r="A231" s="29" t="s">
        <v>34</v>
      </c>
      <c r="B231" s="36"/>
      <c r="C231" s="37"/>
      <c r="D231" s="37"/>
      <c r="E231" s="31" t="s">
        <v>299</v>
      </c>
      <c r="F231" s="37"/>
      <c r="G231" s="37"/>
      <c r="H231" s="37"/>
      <c r="I231" s="37"/>
      <c r="J231" s="38"/>
    </row>
    <row r="232">
      <c r="A232" s="29" t="s">
        <v>25</v>
      </c>
      <c r="B232" s="29">
        <v>53</v>
      </c>
      <c r="C232" s="30" t="s">
        <v>300</v>
      </c>
      <c r="D232" s="29" t="s">
        <v>37</v>
      </c>
      <c r="E232" s="31" t="s">
        <v>301</v>
      </c>
      <c r="F232" s="32" t="s">
        <v>167</v>
      </c>
      <c r="G232" s="33">
        <v>1</v>
      </c>
      <c r="H232" s="34">
        <v>0</v>
      </c>
      <c r="I232" s="34">
        <f>ROUND(G232*H232,P4)</f>
        <v>0</v>
      </c>
      <c r="J232" s="29"/>
      <c r="O232" s="35">
        <f>I232*0.21</f>
        <v>0</v>
      </c>
      <c r="P232">
        <v>3</v>
      </c>
    </row>
    <row r="233">
      <c r="A233" s="29" t="s">
        <v>30</v>
      </c>
      <c r="B233" s="36"/>
      <c r="C233" s="37"/>
      <c r="D233" s="37"/>
      <c r="E233" s="31" t="s">
        <v>302</v>
      </c>
      <c r="F233" s="37"/>
      <c r="G233" s="37"/>
      <c r="H233" s="37"/>
      <c r="I233" s="37"/>
      <c r="J233" s="38"/>
    </row>
    <row r="234">
      <c r="A234" s="29" t="s">
        <v>32</v>
      </c>
      <c r="B234" s="36"/>
      <c r="C234" s="37"/>
      <c r="D234" s="37"/>
      <c r="E234" s="39" t="s">
        <v>303</v>
      </c>
      <c r="F234" s="37"/>
      <c r="G234" s="37"/>
      <c r="H234" s="37"/>
      <c r="I234" s="37"/>
      <c r="J234" s="38"/>
    </row>
    <row r="235" ht="90">
      <c r="A235" s="29" t="s">
        <v>34</v>
      </c>
      <c r="B235" s="36"/>
      <c r="C235" s="37"/>
      <c r="D235" s="37"/>
      <c r="E235" s="31" t="s">
        <v>304</v>
      </c>
      <c r="F235" s="37"/>
      <c r="G235" s="37"/>
      <c r="H235" s="37"/>
      <c r="I235" s="37"/>
      <c r="J235" s="38"/>
    </row>
    <row r="236">
      <c r="A236" s="29" t="s">
        <v>25</v>
      </c>
      <c r="B236" s="29">
        <v>54</v>
      </c>
      <c r="C236" s="30" t="s">
        <v>305</v>
      </c>
      <c r="D236" s="29" t="s">
        <v>37</v>
      </c>
      <c r="E236" s="31" t="s">
        <v>306</v>
      </c>
      <c r="F236" s="32" t="s">
        <v>64</v>
      </c>
      <c r="G236" s="33">
        <v>1.073</v>
      </c>
      <c r="H236" s="34">
        <v>0</v>
      </c>
      <c r="I236" s="34">
        <f>ROUND(G236*H236,P4)</f>
        <v>0</v>
      </c>
      <c r="J236" s="29"/>
      <c r="O236" s="35">
        <f>I236*0.21</f>
        <v>0</v>
      </c>
      <c r="P236">
        <v>3</v>
      </c>
    </row>
    <row r="237">
      <c r="A237" s="29" t="s">
        <v>30</v>
      </c>
      <c r="B237" s="36"/>
      <c r="C237" s="37"/>
      <c r="D237" s="37"/>
      <c r="E237" s="31" t="s">
        <v>307</v>
      </c>
      <c r="F237" s="37"/>
      <c r="G237" s="37"/>
      <c r="H237" s="37"/>
      <c r="I237" s="37"/>
      <c r="J237" s="38"/>
    </row>
    <row r="238" ht="30">
      <c r="A238" s="29" t="s">
        <v>32</v>
      </c>
      <c r="B238" s="36"/>
      <c r="C238" s="37"/>
      <c r="D238" s="37"/>
      <c r="E238" s="39" t="s">
        <v>308</v>
      </c>
      <c r="F238" s="37"/>
      <c r="G238" s="37"/>
      <c r="H238" s="37"/>
      <c r="I238" s="37"/>
      <c r="J238" s="38"/>
    </row>
    <row r="239" ht="409.5">
      <c r="A239" s="29" t="s">
        <v>34</v>
      </c>
      <c r="B239" s="36"/>
      <c r="C239" s="37"/>
      <c r="D239" s="37"/>
      <c r="E239" s="31" t="s">
        <v>309</v>
      </c>
      <c r="F239" s="37"/>
      <c r="G239" s="37"/>
      <c r="H239" s="37"/>
      <c r="I239" s="37"/>
      <c r="J239" s="38"/>
    </row>
    <row r="240">
      <c r="A240" s="23" t="s">
        <v>22</v>
      </c>
      <c r="B240" s="24"/>
      <c r="C240" s="25" t="s">
        <v>310</v>
      </c>
      <c r="D240" s="26"/>
      <c r="E240" s="23" t="s">
        <v>311</v>
      </c>
      <c r="F240" s="26"/>
      <c r="G240" s="26"/>
      <c r="H240" s="26"/>
      <c r="I240" s="27">
        <f>SUMIFS(I241:I303,A241:A303,"P")</f>
        <v>0</v>
      </c>
      <c r="J240" s="28"/>
    </row>
    <row r="241">
      <c r="A241" s="29" t="s">
        <v>25</v>
      </c>
      <c r="B241" s="29">
        <v>55</v>
      </c>
      <c r="C241" s="30" t="s">
        <v>312</v>
      </c>
      <c r="D241" s="29" t="s">
        <v>37</v>
      </c>
      <c r="E241" s="31" t="s">
        <v>313</v>
      </c>
      <c r="F241" s="32" t="s">
        <v>121</v>
      </c>
      <c r="G241" s="33">
        <v>40</v>
      </c>
      <c r="H241" s="34">
        <v>0</v>
      </c>
      <c r="I241" s="34">
        <f>ROUND(G241*H241,P4)</f>
        <v>0</v>
      </c>
      <c r="J241" s="29"/>
      <c r="O241" s="35">
        <f>I241*0.21</f>
        <v>0</v>
      </c>
      <c r="P241">
        <v>3</v>
      </c>
    </row>
    <row r="242">
      <c r="A242" s="29" t="s">
        <v>30</v>
      </c>
      <c r="B242" s="36"/>
      <c r="C242" s="37"/>
      <c r="D242" s="37"/>
      <c r="E242" s="43" t="s">
        <v>37</v>
      </c>
      <c r="F242" s="37"/>
      <c r="G242" s="37"/>
      <c r="H242" s="37"/>
      <c r="I242" s="37"/>
      <c r="J242" s="38"/>
    </row>
    <row r="243">
      <c r="A243" s="29" t="s">
        <v>32</v>
      </c>
      <c r="B243" s="36"/>
      <c r="C243" s="37"/>
      <c r="D243" s="37"/>
      <c r="E243" s="39" t="s">
        <v>314</v>
      </c>
      <c r="F243" s="37"/>
      <c r="G243" s="37"/>
      <c r="H243" s="37"/>
      <c r="I243" s="37"/>
      <c r="J243" s="38"/>
    </row>
    <row r="244" ht="75">
      <c r="A244" s="29" t="s">
        <v>34</v>
      </c>
      <c r="B244" s="36"/>
      <c r="C244" s="37"/>
      <c r="D244" s="37"/>
      <c r="E244" s="31" t="s">
        <v>315</v>
      </c>
      <c r="F244" s="37"/>
      <c r="G244" s="37"/>
      <c r="H244" s="37"/>
      <c r="I244" s="37"/>
      <c r="J244" s="38"/>
    </row>
    <row r="245" ht="30">
      <c r="A245" s="29" t="s">
        <v>25</v>
      </c>
      <c r="B245" s="29">
        <v>56</v>
      </c>
      <c r="C245" s="30" t="s">
        <v>316</v>
      </c>
      <c r="D245" s="29" t="s">
        <v>37</v>
      </c>
      <c r="E245" s="31" t="s">
        <v>317</v>
      </c>
      <c r="F245" s="32" t="s">
        <v>167</v>
      </c>
      <c r="G245" s="33">
        <v>2</v>
      </c>
      <c r="H245" s="34">
        <v>0</v>
      </c>
      <c r="I245" s="34">
        <f>ROUND(G245*H245,P4)</f>
        <v>0</v>
      </c>
      <c r="J245" s="29"/>
      <c r="O245" s="35">
        <f>I245*0.21</f>
        <v>0</v>
      </c>
      <c r="P245">
        <v>3</v>
      </c>
    </row>
    <row r="246">
      <c r="A246" s="29" t="s">
        <v>30</v>
      </c>
      <c r="B246" s="36"/>
      <c r="C246" s="37"/>
      <c r="D246" s="37"/>
      <c r="E246" s="31" t="s">
        <v>318</v>
      </c>
      <c r="F246" s="37"/>
      <c r="G246" s="37"/>
      <c r="H246" s="37"/>
      <c r="I246" s="37"/>
      <c r="J246" s="38"/>
    </row>
    <row r="247">
      <c r="A247" s="29" t="s">
        <v>32</v>
      </c>
      <c r="B247" s="36"/>
      <c r="C247" s="37"/>
      <c r="D247" s="37"/>
      <c r="E247" s="39" t="s">
        <v>169</v>
      </c>
      <c r="F247" s="37"/>
      <c r="G247" s="37"/>
      <c r="H247" s="37"/>
      <c r="I247" s="37"/>
      <c r="J247" s="38"/>
    </row>
    <row r="248" ht="30">
      <c r="A248" s="29" t="s">
        <v>34</v>
      </c>
      <c r="B248" s="36"/>
      <c r="C248" s="37"/>
      <c r="D248" s="37"/>
      <c r="E248" s="31" t="s">
        <v>319</v>
      </c>
      <c r="F248" s="37"/>
      <c r="G248" s="37"/>
      <c r="H248" s="37"/>
      <c r="I248" s="37"/>
      <c r="J248" s="38"/>
    </row>
    <row r="249" ht="30">
      <c r="A249" s="29" t="s">
        <v>25</v>
      </c>
      <c r="B249" s="29">
        <v>57</v>
      </c>
      <c r="C249" s="30" t="s">
        <v>320</v>
      </c>
      <c r="D249" s="29" t="s">
        <v>37</v>
      </c>
      <c r="E249" s="31" t="s">
        <v>321</v>
      </c>
      <c r="F249" s="32" t="s">
        <v>167</v>
      </c>
      <c r="G249" s="33">
        <v>2</v>
      </c>
      <c r="H249" s="34">
        <v>0</v>
      </c>
      <c r="I249" s="34">
        <f>ROUND(G249*H249,P4)</f>
        <v>0</v>
      </c>
      <c r="J249" s="29"/>
      <c r="O249" s="35">
        <f>I249*0.21</f>
        <v>0</v>
      </c>
      <c r="P249">
        <v>3</v>
      </c>
    </row>
    <row r="250">
      <c r="A250" s="29" t="s">
        <v>30</v>
      </c>
      <c r="B250" s="36"/>
      <c r="C250" s="37"/>
      <c r="D250" s="37"/>
      <c r="E250" s="31" t="s">
        <v>318</v>
      </c>
      <c r="F250" s="37"/>
      <c r="G250" s="37"/>
      <c r="H250" s="37"/>
      <c r="I250" s="37"/>
      <c r="J250" s="38"/>
    </row>
    <row r="251">
      <c r="A251" s="29" t="s">
        <v>32</v>
      </c>
      <c r="B251" s="36"/>
      <c r="C251" s="37"/>
      <c r="D251" s="37"/>
      <c r="E251" s="39" t="s">
        <v>169</v>
      </c>
      <c r="F251" s="37"/>
      <c r="G251" s="37"/>
      <c r="H251" s="37"/>
      <c r="I251" s="37"/>
      <c r="J251" s="38"/>
    </row>
    <row r="252" ht="45">
      <c r="A252" s="29" t="s">
        <v>34</v>
      </c>
      <c r="B252" s="36"/>
      <c r="C252" s="37"/>
      <c r="D252" s="37"/>
      <c r="E252" s="31" t="s">
        <v>322</v>
      </c>
      <c r="F252" s="37"/>
      <c r="G252" s="37"/>
      <c r="H252" s="37"/>
      <c r="I252" s="37"/>
      <c r="J252" s="38"/>
    </row>
    <row r="253">
      <c r="A253" s="29" t="s">
        <v>25</v>
      </c>
      <c r="B253" s="29">
        <v>58</v>
      </c>
      <c r="C253" s="30" t="s">
        <v>323</v>
      </c>
      <c r="D253" s="29" t="s">
        <v>37</v>
      </c>
      <c r="E253" s="31" t="s">
        <v>324</v>
      </c>
      <c r="F253" s="32" t="s">
        <v>121</v>
      </c>
      <c r="G253" s="33">
        <v>348</v>
      </c>
      <c r="H253" s="34">
        <v>0</v>
      </c>
      <c r="I253" s="34">
        <f>ROUND(G253*H253,P4)</f>
        <v>0</v>
      </c>
      <c r="J253" s="29"/>
      <c r="O253" s="35">
        <f>I253*0.21</f>
        <v>0</v>
      </c>
      <c r="P253">
        <v>3</v>
      </c>
    </row>
    <row r="254">
      <c r="A254" s="29" t="s">
        <v>30</v>
      </c>
      <c r="B254" s="36"/>
      <c r="C254" s="37"/>
      <c r="D254" s="37"/>
      <c r="E254" s="43" t="s">
        <v>37</v>
      </c>
      <c r="F254" s="37"/>
      <c r="G254" s="37"/>
      <c r="H254" s="37"/>
      <c r="I254" s="37"/>
      <c r="J254" s="38"/>
    </row>
    <row r="255">
      <c r="A255" s="29" t="s">
        <v>32</v>
      </c>
      <c r="B255" s="36"/>
      <c r="C255" s="37"/>
      <c r="D255" s="37"/>
      <c r="E255" s="39" t="s">
        <v>325</v>
      </c>
      <c r="F255" s="37"/>
      <c r="G255" s="37"/>
      <c r="H255" s="37"/>
      <c r="I255" s="37"/>
      <c r="J255" s="38"/>
    </row>
    <row r="256" ht="60">
      <c r="A256" s="29" t="s">
        <v>34</v>
      </c>
      <c r="B256" s="36"/>
      <c r="C256" s="37"/>
      <c r="D256" s="37"/>
      <c r="E256" s="31" t="s">
        <v>326</v>
      </c>
      <c r="F256" s="37"/>
      <c r="G256" s="37"/>
      <c r="H256" s="37"/>
      <c r="I256" s="37"/>
      <c r="J256" s="38"/>
    </row>
    <row r="257" ht="30">
      <c r="A257" s="29" t="s">
        <v>25</v>
      </c>
      <c r="B257" s="29">
        <v>59</v>
      </c>
      <c r="C257" s="30" t="s">
        <v>327</v>
      </c>
      <c r="D257" s="29" t="s">
        <v>37</v>
      </c>
      <c r="E257" s="31" t="s">
        <v>328</v>
      </c>
      <c r="F257" s="32" t="s">
        <v>121</v>
      </c>
      <c r="G257" s="33">
        <v>400</v>
      </c>
      <c r="H257" s="34">
        <v>0</v>
      </c>
      <c r="I257" s="34">
        <f>ROUND(G257*H257,P4)</f>
        <v>0</v>
      </c>
      <c r="J257" s="29"/>
      <c r="O257" s="35">
        <f>I257*0.21</f>
        <v>0</v>
      </c>
      <c r="P257">
        <v>3</v>
      </c>
    </row>
    <row r="258">
      <c r="A258" s="29" t="s">
        <v>30</v>
      </c>
      <c r="B258" s="36"/>
      <c r="C258" s="37"/>
      <c r="D258" s="37"/>
      <c r="E258" s="31" t="s">
        <v>329</v>
      </c>
      <c r="F258" s="37"/>
      <c r="G258" s="37"/>
      <c r="H258" s="37"/>
      <c r="I258" s="37"/>
      <c r="J258" s="38"/>
    </row>
    <row r="259">
      <c r="A259" s="29" t="s">
        <v>32</v>
      </c>
      <c r="B259" s="36"/>
      <c r="C259" s="37"/>
      <c r="D259" s="37"/>
      <c r="E259" s="39" t="s">
        <v>330</v>
      </c>
      <c r="F259" s="37"/>
      <c r="G259" s="37"/>
      <c r="H259" s="37"/>
      <c r="I259" s="37"/>
      <c r="J259" s="38"/>
    </row>
    <row r="260" ht="60">
      <c r="A260" s="29" t="s">
        <v>34</v>
      </c>
      <c r="B260" s="36"/>
      <c r="C260" s="37"/>
      <c r="D260" s="37"/>
      <c r="E260" s="31" t="s">
        <v>326</v>
      </c>
      <c r="F260" s="37"/>
      <c r="G260" s="37"/>
      <c r="H260" s="37"/>
      <c r="I260" s="37"/>
      <c r="J260" s="38"/>
    </row>
    <row r="261">
      <c r="A261" s="29" t="s">
        <v>25</v>
      </c>
      <c r="B261" s="29">
        <v>60</v>
      </c>
      <c r="C261" s="30" t="s">
        <v>331</v>
      </c>
      <c r="D261" s="29" t="s">
        <v>37</v>
      </c>
      <c r="E261" s="31" t="s">
        <v>332</v>
      </c>
      <c r="F261" s="32" t="s">
        <v>121</v>
      </c>
      <c r="G261" s="33">
        <v>12</v>
      </c>
      <c r="H261" s="34">
        <v>0</v>
      </c>
      <c r="I261" s="34">
        <f>ROUND(G261*H261,P4)</f>
        <v>0</v>
      </c>
      <c r="J261" s="29"/>
      <c r="O261" s="35">
        <f>I261*0.21</f>
        <v>0</v>
      </c>
      <c r="P261">
        <v>3</v>
      </c>
    </row>
    <row r="262">
      <c r="A262" s="29" t="s">
        <v>30</v>
      </c>
      <c r="B262" s="36"/>
      <c r="C262" s="37"/>
      <c r="D262" s="37"/>
      <c r="E262" s="43" t="s">
        <v>37</v>
      </c>
      <c r="F262" s="37"/>
      <c r="G262" s="37"/>
      <c r="H262" s="37"/>
      <c r="I262" s="37"/>
      <c r="J262" s="38"/>
    </row>
    <row r="263">
      <c r="A263" s="29" t="s">
        <v>32</v>
      </c>
      <c r="B263" s="36"/>
      <c r="C263" s="37"/>
      <c r="D263" s="37"/>
      <c r="E263" s="39" t="s">
        <v>333</v>
      </c>
      <c r="F263" s="37"/>
      <c r="G263" s="37"/>
      <c r="H263" s="37"/>
      <c r="I263" s="37"/>
      <c r="J263" s="38"/>
    </row>
    <row r="264" ht="60">
      <c r="A264" s="29" t="s">
        <v>34</v>
      </c>
      <c r="B264" s="36"/>
      <c r="C264" s="37"/>
      <c r="D264" s="37"/>
      <c r="E264" s="31" t="s">
        <v>326</v>
      </c>
      <c r="F264" s="37"/>
      <c r="G264" s="37"/>
      <c r="H264" s="37"/>
      <c r="I264" s="37"/>
      <c r="J264" s="38"/>
    </row>
    <row r="265">
      <c r="A265" s="29" t="s">
        <v>25</v>
      </c>
      <c r="B265" s="29">
        <v>61</v>
      </c>
      <c r="C265" s="30" t="s">
        <v>334</v>
      </c>
      <c r="D265" s="29" t="s">
        <v>37</v>
      </c>
      <c r="E265" s="31" t="s">
        <v>335</v>
      </c>
      <c r="F265" s="32" t="s">
        <v>167</v>
      </c>
      <c r="G265" s="33">
        <v>1</v>
      </c>
      <c r="H265" s="34">
        <v>0</v>
      </c>
      <c r="I265" s="34">
        <f>ROUND(G265*H265,P4)</f>
        <v>0</v>
      </c>
      <c r="J265" s="29"/>
      <c r="O265" s="35">
        <f>I265*0.21</f>
        <v>0</v>
      </c>
      <c r="P265">
        <v>3</v>
      </c>
    </row>
    <row r="266" ht="30">
      <c r="A266" s="29" t="s">
        <v>30</v>
      </c>
      <c r="B266" s="36"/>
      <c r="C266" s="37"/>
      <c r="D266" s="37"/>
      <c r="E266" s="31" t="s">
        <v>336</v>
      </c>
      <c r="F266" s="37"/>
      <c r="G266" s="37"/>
      <c r="H266" s="37"/>
      <c r="I266" s="37"/>
      <c r="J266" s="38"/>
    </row>
    <row r="267">
      <c r="A267" s="29" t="s">
        <v>32</v>
      </c>
      <c r="B267" s="36"/>
      <c r="C267" s="37"/>
      <c r="D267" s="37"/>
      <c r="E267" s="39" t="s">
        <v>303</v>
      </c>
      <c r="F267" s="37"/>
      <c r="G267" s="37"/>
      <c r="H267" s="37"/>
      <c r="I267" s="37"/>
      <c r="J267" s="38"/>
    </row>
    <row r="268" ht="409.5">
      <c r="A268" s="29" t="s">
        <v>34</v>
      </c>
      <c r="B268" s="36"/>
      <c r="C268" s="37"/>
      <c r="D268" s="37"/>
      <c r="E268" s="31" t="s">
        <v>337</v>
      </c>
      <c r="F268" s="37"/>
      <c r="G268" s="37"/>
      <c r="H268" s="37"/>
      <c r="I268" s="37"/>
      <c r="J268" s="38"/>
    </row>
    <row r="269">
      <c r="A269" s="29" t="s">
        <v>25</v>
      </c>
      <c r="B269" s="29">
        <v>62</v>
      </c>
      <c r="C269" s="30" t="s">
        <v>338</v>
      </c>
      <c r="D269" s="29" t="s">
        <v>37</v>
      </c>
      <c r="E269" s="31" t="s">
        <v>339</v>
      </c>
      <c r="F269" s="32" t="s">
        <v>167</v>
      </c>
      <c r="G269" s="33">
        <v>1</v>
      </c>
      <c r="H269" s="34">
        <v>0</v>
      </c>
      <c r="I269" s="34">
        <f>ROUND(G269*H269,P4)</f>
        <v>0</v>
      </c>
      <c r="J269" s="29"/>
      <c r="O269" s="35">
        <f>I269*0.21</f>
        <v>0</v>
      </c>
      <c r="P269">
        <v>3</v>
      </c>
    </row>
    <row r="270" ht="75">
      <c r="A270" s="29" t="s">
        <v>30</v>
      </c>
      <c r="B270" s="36"/>
      <c r="C270" s="37"/>
      <c r="D270" s="37"/>
      <c r="E270" s="31" t="s">
        <v>340</v>
      </c>
      <c r="F270" s="37"/>
      <c r="G270" s="37"/>
      <c r="H270" s="37"/>
      <c r="I270" s="37"/>
      <c r="J270" s="38"/>
    </row>
    <row r="271" ht="120">
      <c r="A271" s="29" t="s">
        <v>34</v>
      </c>
      <c r="B271" s="36"/>
      <c r="C271" s="37"/>
      <c r="D271" s="37"/>
      <c r="E271" s="31" t="s">
        <v>341</v>
      </c>
      <c r="F271" s="37"/>
      <c r="G271" s="37"/>
      <c r="H271" s="37"/>
      <c r="I271" s="37"/>
      <c r="J271" s="38"/>
    </row>
    <row r="272">
      <c r="A272" s="29" t="s">
        <v>25</v>
      </c>
      <c r="B272" s="29">
        <v>63</v>
      </c>
      <c r="C272" s="30" t="s">
        <v>342</v>
      </c>
      <c r="D272" s="29" t="s">
        <v>37</v>
      </c>
      <c r="E272" s="31" t="s">
        <v>343</v>
      </c>
      <c r="F272" s="32" t="s">
        <v>64</v>
      </c>
      <c r="G272" s="33">
        <v>5.5999999999999996</v>
      </c>
      <c r="H272" s="34">
        <v>0</v>
      </c>
      <c r="I272" s="34">
        <f>ROUND(G272*H272,P4)</f>
        <v>0</v>
      </c>
      <c r="J272" s="29"/>
      <c r="O272" s="35">
        <f>I272*0.21</f>
        <v>0</v>
      </c>
      <c r="P272">
        <v>3</v>
      </c>
    </row>
    <row r="273" ht="75">
      <c r="A273" s="29" t="s">
        <v>30</v>
      </c>
      <c r="B273" s="36"/>
      <c r="C273" s="37"/>
      <c r="D273" s="37"/>
      <c r="E273" s="31" t="s">
        <v>344</v>
      </c>
      <c r="F273" s="37"/>
      <c r="G273" s="37"/>
      <c r="H273" s="37"/>
      <c r="I273" s="37"/>
      <c r="J273" s="38"/>
    </row>
    <row r="274">
      <c r="A274" s="29" t="s">
        <v>32</v>
      </c>
      <c r="B274" s="36"/>
      <c r="C274" s="37"/>
      <c r="D274" s="37"/>
      <c r="E274" s="39" t="s">
        <v>345</v>
      </c>
      <c r="F274" s="37"/>
      <c r="G274" s="37"/>
      <c r="H274" s="37"/>
      <c r="I274" s="37"/>
      <c r="J274" s="38"/>
    </row>
    <row r="275" ht="180">
      <c r="A275" s="29" t="s">
        <v>34</v>
      </c>
      <c r="B275" s="36"/>
      <c r="C275" s="37"/>
      <c r="D275" s="37"/>
      <c r="E275" s="31" t="s">
        <v>346</v>
      </c>
      <c r="F275" s="37"/>
      <c r="G275" s="37"/>
      <c r="H275" s="37"/>
      <c r="I275" s="37"/>
      <c r="J275" s="38"/>
    </row>
    <row r="276">
      <c r="A276" s="29" t="s">
        <v>25</v>
      </c>
      <c r="B276" s="29">
        <v>64</v>
      </c>
      <c r="C276" s="30" t="s">
        <v>342</v>
      </c>
      <c r="D276" s="29" t="s">
        <v>27</v>
      </c>
      <c r="E276" s="31" t="s">
        <v>343</v>
      </c>
      <c r="F276" s="32" t="s">
        <v>64</v>
      </c>
      <c r="G276" s="33">
        <v>0.72499999999999998</v>
      </c>
      <c r="H276" s="34">
        <v>0</v>
      </c>
      <c r="I276" s="34">
        <f>ROUND(G276*H276,P4)</f>
        <v>0</v>
      </c>
      <c r="J276" s="29"/>
      <c r="O276" s="35">
        <f>I276*0.21</f>
        <v>0</v>
      </c>
      <c r="P276">
        <v>3</v>
      </c>
    </row>
    <row r="277" ht="75">
      <c r="A277" s="29" t="s">
        <v>30</v>
      </c>
      <c r="B277" s="36"/>
      <c r="C277" s="37"/>
      <c r="D277" s="37"/>
      <c r="E277" s="31" t="s">
        <v>347</v>
      </c>
      <c r="F277" s="37"/>
      <c r="G277" s="37"/>
      <c r="H277" s="37"/>
      <c r="I277" s="37"/>
      <c r="J277" s="38"/>
    </row>
    <row r="278">
      <c r="A278" s="29" t="s">
        <v>32</v>
      </c>
      <c r="B278" s="36"/>
      <c r="C278" s="37"/>
      <c r="D278" s="37"/>
      <c r="E278" s="39" t="s">
        <v>348</v>
      </c>
      <c r="F278" s="37"/>
      <c r="G278" s="37"/>
      <c r="H278" s="37"/>
      <c r="I278" s="37"/>
      <c r="J278" s="38"/>
    </row>
    <row r="279" ht="180">
      <c r="A279" s="29" t="s">
        <v>34</v>
      </c>
      <c r="B279" s="36"/>
      <c r="C279" s="37"/>
      <c r="D279" s="37"/>
      <c r="E279" s="31" t="s">
        <v>346</v>
      </c>
      <c r="F279" s="37"/>
      <c r="G279" s="37"/>
      <c r="H279" s="37"/>
      <c r="I279" s="37"/>
      <c r="J279" s="38"/>
    </row>
    <row r="280">
      <c r="A280" s="29" t="s">
        <v>25</v>
      </c>
      <c r="B280" s="29">
        <v>65</v>
      </c>
      <c r="C280" s="30" t="s">
        <v>349</v>
      </c>
      <c r="D280" s="29" t="s">
        <v>37</v>
      </c>
      <c r="E280" s="31" t="s">
        <v>350</v>
      </c>
      <c r="F280" s="32" t="s">
        <v>121</v>
      </c>
      <c r="G280" s="33">
        <v>42</v>
      </c>
      <c r="H280" s="34">
        <v>0</v>
      </c>
      <c r="I280" s="34">
        <f>ROUND(G280*H280,P4)</f>
        <v>0</v>
      </c>
      <c r="J280" s="29"/>
      <c r="O280" s="35">
        <f>I280*0.21</f>
        <v>0</v>
      </c>
      <c r="P280">
        <v>3</v>
      </c>
    </row>
    <row r="281" ht="75">
      <c r="A281" s="29" t="s">
        <v>30</v>
      </c>
      <c r="B281" s="36"/>
      <c r="C281" s="37"/>
      <c r="D281" s="37"/>
      <c r="E281" s="31" t="s">
        <v>351</v>
      </c>
      <c r="F281" s="37"/>
      <c r="G281" s="37"/>
      <c r="H281" s="37"/>
      <c r="I281" s="37"/>
      <c r="J281" s="38"/>
    </row>
    <row r="282">
      <c r="A282" s="29" t="s">
        <v>32</v>
      </c>
      <c r="B282" s="36"/>
      <c r="C282" s="37"/>
      <c r="D282" s="37"/>
      <c r="E282" s="39" t="s">
        <v>352</v>
      </c>
      <c r="F282" s="37"/>
      <c r="G282" s="37"/>
      <c r="H282" s="37"/>
      <c r="I282" s="37"/>
      <c r="J282" s="38"/>
    </row>
    <row r="283" ht="180">
      <c r="A283" s="29" t="s">
        <v>34</v>
      </c>
      <c r="B283" s="36"/>
      <c r="C283" s="37"/>
      <c r="D283" s="37"/>
      <c r="E283" s="31" t="s">
        <v>353</v>
      </c>
      <c r="F283" s="37"/>
      <c r="G283" s="37"/>
      <c r="H283" s="37"/>
      <c r="I283" s="37"/>
      <c r="J283" s="38"/>
    </row>
    <row r="284">
      <c r="A284" s="29" t="s">
        <v>25</v>
      </c>
      <c r="B284" s="29">
        <v>66</v>
      </c>
      <c r="C284" s="30" t="s">
        <v>354</v>
      </c>
      <c r="D284" s="29" t="s">
        <v>37</v>
      </c>
      <c r="E284" s="31" t="s">
        <v>355</v>
      </c>
      <c r="F284" s="32" t="s">
        <v>121</v>
      </c>
      <c r="G284" s="33">
        <v>23</v>
      </c>
      <c r="H284" s="34">
        <v>0</v>
      </c>
      <c r="I284" s="34">
        <f>ROUND(G284*H284,P4)</f>
        <v>0</v>
      </c>
      <c r="J284" s="29"/>
      <c r="O284" s="35">
        <f>I284*0.21</f>
        <v>0</v>
      </c>
      <c r="P284">
        <v>3</v>
      </c>
    </row>
    <row r="285" ht="75">
      <c r="A285" s="29" t="s">
        <v>30</v>
      </c>
      <c r="B285" s="36"/>
      <c r="C285" s="37"/>
      <c r="D285" s="37"/>
      <c r="E285" s="31" t="s">
        <v>356</v>
      </c>
      <c r="F285" s="37"/>
      <c r="G285" s="37"/>
      <c r="H285" s="37"/>
      <c r="I285" s="37"/>
      <c r="J285" s="38"/>
    </row>
    <row r="286">
      <c r="A286" s="29" t="s">
        <v>32</v>
      </c>
      <c r="B286" s="36"/>
      <c r="C286" s="37"/>
      <c r="D286" s="37"/>
      <c r="E286" s="39" t="s">
        <v>357</v>
      </c>
      <c r="F286" s="37"/>
      <c r="G286" s="37"/>
      <c r="H286" s="37"/>
      <c r="I286" s="37"/>
      <c r="J286" s="38"/>
    </row>
    <row r="287" ht="180">
      <c r="A287" s="29" t="s">
        <v>34</v>
      </c>
      <c r="B287" s="36"/>
      <c r="C287" s="37"/>
      <c r="D287" s="37"/>
      <c r="E287" s="31" t="s">
        <v>353</v>
      </c>
      <c r="F287" s="37"/>
      <c r="G287" s="37"/>
      <c r="H287" s="37"/>
      <c r="I287" s="37"/>
      <c r="J287" s="38"/>
    </row>
    <row r="288">
      <c r="A288" s="29" t="s">
        <v>25</v>
      </c>
      <c r="B288" s="29">
        <v>67</v>
      </c>
      <c r="C288" s="30" t="s">
        <v>358</v>
      </c>
      <c r="D288" s="29" t="s">
        <v>37</v>
      </c>
      <c r="E288" s="31" t="s">
        <v>359</v>
      </c>
      <c r="F288" s="32" t="s">
        <v>121</v>
      </c>
      <c r="G288" s="33">
        <v>66.5</v>
      </c>
      <c r="H288" s="34">
        <v>0</v>
      </c>
      <c r="I288" s="34">
        <f>ROUND(G288*H288,P4)</f>
        <v>0</v>
      </c>
      <c r="J288" s="29"/>
      <c r="O288" s="35">
        <f>I288*0.21</f>
        <v>0</v>
      </c>
      <c r="P288">
        <v>3</v>
      </c>
    </row>
    <row r="289" ht="75">
      <c r="A289" s="29" t="s">
        <v>30</v>
      </c>
      <c r="B289" s="36"/>
      <c r="C289" s="37"/>
      <c r="D289" s="37"/>
      <c r="E289" s="31" t="s">
        <v>360</v>
      </c>
      <c r="F289" s="37"/>
      <c r="G289" s="37"/>
      <c r="H289" s="37"/>
      <c r="I289" s="37"/>
      <c r="J289" s="38"/>
    </row>
    <row r="290">
      <c r="A290" s="29" t="s">
        <v>32</v>
      </c>
      <c r="B290" s="36"/>
      <c r="C290" s="37"/>
      <c r="D290" s="37"/>
      <c r="E290" s="39" t="s">
        <v>361</v>
      </c>
      <c r="F290" s="37"/>
      <c r="G290" s="37"/>
      <c r="H290" s="37"/>
      <c r="I290" s="37"/>
      <c r="J290" s="38"/>
    </row>
    <row r="291" ht="180">
      <c r="A291" s="29" t="s">
        <v>34</v>
      </c>
      <c r="B291" s="36"/>
      <c r="C291" s="37"/>
      <c r="D291" s="37"/>
      <c r="E291" s="31" t="s">
        <v>362</v>
      </c>
      <c r="F291" s="37"/>
      <c r="G291" s="37"/>
      <c r="H291" s="37"/>
      <c r="I291" s="37"/>
      <c r="J291" s="38"/>
    </row>
    <row r="292">
      <c r="A292" s="29" t="s">
        <v>25</v>
      </c>
      <c r="B292" s="29">
        <v>68</v>
      </c>
      <c r="C292" s="30" t="s">
        <v>358</v>
      </c>
      <c r="D292" s="29" t="s">
        <v>27</v>
      </c>
      <c r="E292" s="31" t="s">
        <v>359</v>
      </c>
      <c r="F292" s="32" t="s">
        <v>121</v>
      </c>
      <c r="G292" s="33">
        <v>14.5</v>
      </c>
      <c r="H292" s="34">
        <v>0</v>
      </c>
      <c r="I292" s="34">
        <f>ROUND(G292*H292,P4)</f>
        <v>0</v>
      </c>
      <c r="J292" s="29"/>
      <c r="O292" s="35">
        <f>I292*0.21</f>
        <v>0</v>
      </c>
      <c r="P292">
        <v>3</v>
      </c>
    </row>
    <row r="293" ht="75">
      <c r="A293" s="29" t="s">
        <v>30</v>
      </c>
      <c r="B293" s="36"/>
      <c r="C293" s="37"/>
      <c r="D293" s="37"/>
      <c r="E293" s="31" t="s">
        <v>363</v>
      </c>
      <c r="F293" s="37"/>
      <c r="G293" s="37"/>
      <c r="H293" s="37"/>
      <c r="I293" s="37"/>
      <c r="J293" s="38"/>
    </row>
    <row r="294">
      <c r="A294" s="29" t="s">
        <v>32</v>
      </c>
      <c r="B294" s="36"/>
      <c r="C294" s="37"/>
      <c r="D294" s="37"/>
      <c r="E294" s="39" t="s">
        <v>364</v>
      </c>
      <c r="F294" s="37"/>
      <c r="G294" s="37"/>
      <c r="H294" s="37"/>
      <c r="I294" s="37"/>
      <c r="J294" s="38"/>
    </row>
    <row r="295" ht="180">
      <c r="A295" s="29" t="s">
        <v>34</v>
      </c>
      <c r="B295" s="36"/>
      <c r="C295" s="37"/>
      <c r="D295" s="37"/>
      <c r="E295" s="31" t="s">
        <v>362</v>
      </c>
      <c r="F295" s="37"/>
      <c r="G295" s="37"/>
      <c r="H295" s="37"/>
      <c r="I295" s="37"/>
      <c r="J295" s="38"/>
    </row>
    <row r="296">
      <c r="A296" s="29" t="s">
        <v>25</v>
      </c>
      <c r="B296" s="29">
        <v>69</v>
      </c>
      <c r="C296" s="30" t="s">
        <v>365</v>
      </c>
      <c r="D296" s="29" t="s">
        <v>37</v>
      </c>
      <c r="E296" s="31" t="s">
        <v>366</v>
      </c>
      <c r="F296" s="32" t="s">
        <v>121</v>
      </c>
      <c r="G296" s="33">
        <v>16</v>
      </c>
      <c r="H296" s="34">
        <v>0</v>
      </c>
      <c r="I296" s="34">
        <f>ROUND(G296*H296,P4)</f>
        <v>0</v>
      </c>
      <c r="J296" s="29"/>
      <c r="O296" s="35">
        <f>I296*0.21</f>
        <v>0</v>
      </c>
      <c r="P296">
        <v>3</v>
      </c>
    </row>
    <row r="297" ht="45">
      <c r="A297" s="29" t="s">
        <v>30</v>
      </c>
      <c r="B297" s="36"/>
      <c r="C297" s="37"/>
      <c r="D297" s="37"/>
      <c r="E297" s="31" t="s">
        <v>367</v>
      </c>
      <c r="F297" s="37"/>
      <c r="G297" s="37"/>
      <c r="H297" s="37"/>
      <c r="I297" s="37"/>
      <c r="J297" s="38"/>
    </row>
    <row r="298">
      <c r="A298" s="29" t="s">
        <v>32</v>
      </c>
      <c r="B298" s="36"/>
      <c r="C298" s="37"/>
      <c r="D298" s="37"/>
      <c r="E298" s="39" t="s">
        <v>368</v>
      </c>
      <c r="F298" s="37"/>
      <c r="G298" s="37"/>
      <c r="H298" s="37"/>
      <c r="I298" s="37"/>
      <c r="J298" s="38"/>
    </row>
    <row r="299" ht="105">
      <c r="A299" s="29" t="s">
        <v>34</v>
      </c>
      <c r="B299" s="36"/>
      <c r="C299" s="37"/>
      <c r="D299" s="37"/>
      <c r="E299" s="31" t="s">
        <v>369</v>
      </c>
      <c r="F299" s="37"/>
      <c r="G299" s="37"/>
      <c r="H299" s="37"/>
      <c r="I299" s="37"/>
      <c r="J299" s="38"/>
    </row>
    <row r="300">
      <c r="A300" s="29" t="s">
        <v>25</v>
      </c>
      <c r="B300" s="29">
        <v>70</v>
      </c>
      <c r="C300" s="30" t="s">
        <v>370</v>
      </c>
      <c r="D300" s="29" t="s">
        <v>37</v>
      </c>
      <c r="E300" s="31" t="s">
        <v>371</v>
      </c>
      <c r="F300" s="32" t="s">
        <v>121</v>
      </c>
      <c r="G300" s="33">
        <v>19.5</v>
      </c>
      <c r="H300" s="34">
        <v>0</v>
      </c>
      <c r="I300" s="34">
        <f>ROUND(G300*H300,P4)</f>
        <v>0</v>
      </c>
      <c r="J300" s="29"/>
      <c r="O300" s="35">
        <f>I300*0.21</f>
        <v>0</v>
      </c>
      <c r="P300">
        <v>3</v>
      </c>
    </row>
    <row r="301" ht="30">
      <c r="A301" s="29" t="s">
        <v>30</v>
      </c>
      <c r="B301" s="36"/>
      <c r="C301" s="37"/>
      <c r="D301" s="37"/>
      <c r="E301" s="31" t="s">
        <v>110</v>
      </c>
      <c r="F301" s="37"/>
      <c r="G301" s="37"/>
      <c r="H301" s="37"/>
      <c r="I301" s="37"/>
      <c r="J301" s="38"/>
    </row>
    <row r="302" ht="30">
      <c r="A302" s="29" t="s">
        <v>32</v>
      </c>
      <c r="B302" s="36"/>
      <c r="C302" s="37"/>
      <c r="D302" s="37"/>
      <c r="E302" s="39" t="s">
        <v>372</v>
      </c>
      <c r="F302" s="37"/>
      <c r="G302" s="37"/>
      <c r="H302" s="37"/>
      <c r="I302" s="37"/>
      <c r="J302" s="38"/>
    </row>
    <row r="303" ht="105">
      <c r="A303" s="29" t="s">
        <v>34</v>
      </c>
      <c r="B303" s="40"/>
      <c r="C303" s="41"/>
      <c r="D303" s="41"/>
      <c r="E303" s="31" t="s">
        <v>369</v>
      </c>
      <c r="F303" s="41"/>
      <c r="G303" s="41"/>
      <c r="H303" s="41"/>
      <c r="I303" s="41"/>
      <c r="J30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373</v>
      </c>
      <c r="I3" s="16">
        <f>SUMIFS(I8:I60,A8:A60,"SD")</f>
        <v>0</v>
      </c>
      <c r="J3" s="9"/>
      <c r="O3">
        <v>0</v>
      </c>
      <c r="P3">
        <v>2</v>
      </c>
    </row>
    <row r="4">
      <c r="A4" s="10" t="s">
        <v>8</v>
      </c>
      <c r="B4" s="11" t="s">
        <v>9</v>
      </c>
      <c r="C4" s="12" t="s">
        <v>373</v>
      </c>
      <c r="D4" s="13"/>
      <c r="E4" s="14" t="s">
        <v>374</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30">
      <c r="A9" s="29" t="s">
        <v>25</v>
      </c>
      <c r="B9" s="29">
        <v>1</v>
      </c>
      <c r="C9" s="30" t="s">
        <v>68</v>
      </c>
      <c r="D9" s="29" t="s">
        <v>37</v>
      </c>
      <c r="E9" s="31" t="s">
        <v>69</v>
      </c>
      <c r="F9" s="32" t="s">
        <v>58</v>
      </c>
      <c r="G9" s="33">
        <v>361.99200000000002</v>
      </c>
      <c r="H9" s="34">
        <v>0</v>
      </c>
      <c r="I9" s="34">
        <f>ROUND(G9*H9,P4)</f>
        <v>0</v>
      </c>
      <c r="J9" s="29"/>
      <c r="O9" s="35">
        <f>I9*0.21</f>
        <v>0</v>
      </c>
      <c r="P9">
        <v>3</v>
      </c>
    </row>
    <row r="10">
      <c r="A10" s="29" t="s">
        <v>30</v>
      </c>
      <c r="B10" s="36"/>
      <c r="C10" s="37"/>
      <c r="D10" s="37"/>
      <c r="E10" s="43" t="s">
        <v>37</v>
      </c>
      <c r="F10" s="37"/>
      <c r="G10" s="37"/>
      <c r="H10" s="37"/>
      <c r="I10" s="37"/>
      <c r="J10" s="38"/>
    </row>
    <row r="11" ht="45">
      <c r="A11" s="29" t="s">
        <v>32</v>
      </c>
      <c r="B11" s="36"/>
      <c r="C11" s="37"/>
      <c r="D11" s="37"/>
      <c r="E11" s="39" t="s">
        <v>375</v>
      </c>
      <c r="F11" s="37"/>
      <c r="G11" s="37"/>
      <c r="H11" s="37"/>
      <c r="I11" s="37"/>
      <c r="J11" s="38"/>
    </row>
    <row r="12" ht="165">
      <c r="A12" s="29" t="s">
        <v>34</v>
      </c>
      <c r="B12" s="36"/>
      <c r="C12" s="37"/>
      <c r="D12" s="37"/>
      <c r="E12" s="31" t="s">
        <v>71</v>
      </c>
      <c r="F12" s="37"/>
      <c r="G12" s="37"/>
      <c r="H12" s="37"/>
      <c r="I12" s="37"/>
      <c r="J12" s="38"/>
    </row>
    <row r="13" ht="30">
      <c r="A13" s="29" t="s">
        <v>25</v>
      </c>
      <c r="B13" s="29">
        <v>2</v>
      </c>
      <c r="C13" s="30" t="s">
        <v>72</v>
      </c>
      <c r="D13" s="29" t="s">
        <v>37</v>
      </c>
      <c r="E13" s="31" t="s">
        <v>73</v>
      </c>
      <c r="F13" s="32" t="s">
        <v>58</v>
      </c>
      <c r="G13" s="33">
        <v>55.573999999999998</v>
      </c>
      <c r="H13" s="34">
        <v>0</v>
      </c>
      <c r="I13" s="34">
        <f>ROUND(G13*H13,P4)</f>
        <v>0</v>
      </c>
      <c r="J13" s="29"/>
      <c r="O13" s="35">
        <f>I13*0.21</f>
        <v>0</v>
      </c>
      <c r="P13">
        <v>3</v>
      </c>
    </row>
    <row r="14">
      <c r="A14" s="29" t="s">
        <v>30</v>
      </c>
      <c r="B14" s="36"/>
      <c r="C14" s="37"/>
      <c r="D14" s="37"/>
      <c r="E14" s="43" t="s">
        <v>37</v>
      </c>
      <c r="F14" s="37"/>
      <c r="G14" s="37"/>
      <c r="H14" s="37"/>
      <c r="I14" s="37"/>
      <c r="J14" s="38"/>
    </row>
    <row r="15" ht="45">
      <c r="A15" s="29" t="s">
        <v>32</v>
      </c>
      <c r="B15" s="36"/>
      <c r="C15" s="37"/>
      <c r="D15" s="37"/>
      <c r="E15" s="39" t="s">
        <v>376</v>
      </c>
      <c r="F15" s="37"/>
      <c r="G15" s="37"/>
      <c r="H15" s="37"/>
      <c r="I15" s="37"/>
      <c r="J15" s="38"/>
    </row>
    <row r="16" ht="165">
      <c r="A16" s="29" t="s">
        <v>34</v>
      </c>
      <c r="B16" s="36"/>
      <c r="C16" s="37"/>
      <c r="D16" s="37"/>
      <c r="E16" s="31" t="s">
        <v>71</v>
      </c>
      <c r="F16" s="37"/>
      <c r="G16" s="37"/>
      <c r="H16" s="37"/>
      <c r="I16" s="37"/>
      <c r="J16" s="38"/>
    </row>
    <row r="17">
      <c r="A17" s="23" t="s">
        <v>22</v>
      </c>
      <c r="B17" s="24"/>
      <c r="C17" s="25" t="s">
        <v>27</v>
      </c>
      <c r="D17" s="26"/>
      <c r="E17" s="23" t="s">
        <v>91</v>
      </c>
      <c r="F17" s="26"/>
      <c r="G17" s="26"/>
      <c r="H17" s="26"/>
      <c r="I17" s="27">
        <f>SUMIFS(I18:I33,A18:A33,"P")</f>
        <v>0</v>
      </c>
      <c r="J17" s="28"/>
    </row>
    <row r="18">
      <c r="A18" s="29" t="s">
        <v>25</v>
      </c>
      <c r="B18" s="29">
        <v>3</v>
      </c>
      <c r="C18" s="30" t="s">
        <v>137</v>
      </c>
      <c r="D18" s="29" t="s">
        <v>37</v>
      </c>
      <c r="E18" s="31" t="s">
        <v>138</v>
      </c>
      <c r="F18" s="32" t="s">
        <v>64</v>
      </c>
      <c r="G18" s="33">
        <v>57.392000000000003</v>
      </c>
      <c r="H18" s="34">
        <v>0</v>
      </c>
      <c r="I18" s="34">
        <f>ROUND(G18*H18,P4)</f>
        <v>0</v>
      </c>
      <c r="J18" s="29"/>
      <c r="O18" s="35">
        <f>I18*0.21</f>
        <v>0</v>
      </c>
      <c r="P18">
        <v>3</v>
      </c>
    </row>
    <row r="19" ht="105">
      <c r="A19" s="29" t="s">
        <v>30</v>
      </c>
      <c r="B19" s="36"/>
      <c r="C19" s="37"/>
      <c r="D19" s="37"/>
      <c r="E19" s="31" t="s">
        <v>377</v>
      </c>
      <c r="F19" s="37"/>
      <c r="G19" s="37"/>
      <c r="H19" s="37"/>
      <c r="I19" s="37"/>
      <c r="J19" s="38"/>
    </row>
    <row r="20">
      <c r="A20" s="29" t="s">
        <v>32</v>
      </c>
      <c r="B20" s="36"/>
      <c r="C20" s="37"/>
      <c r="D20" s="37"/>
      <c r="E20" s="39" t="s">
        <v>378</v>
      </c>
      <c r="F20" s="37"/>
      <c r="G20" s="37"/>
      <c r="H20" s="37"/>
      <c r="I20" s="37"/>
      <c r="J20" s="38"/>
    </row>
    <row r="21" ht="409.5">
      <c r="A21" s="29" t="s">
        <v>34</v>
      </c>
      <c r="B21" s="36"/>
      <c r="C21" s="37"/>
      <c r="D21" s="37"/>
      <c r="E21" s="31" t="s">
        <v>141</v>
      </c>
      <c r="F21" s="37"/>
      <c r="G21" s="37"/>
      <c r="H21" s="37"/>
      <c r="I21" s="37"/>
      <c r="J21" s="38"/>
    </row>
    <row r="22">
      <c r="A22" s="29" t="s">
        <v>25</v>
      </c>
      <c r="B22" s="29">
        <v>4</v>
      </c>
      <c r="C22" s="30" t="s">
        <v>142</v>
      </c>
      <c r="D22" s="29" t="s">
        <v>37</v>
      </c>
      <c r="E22" s="31" t="s">
        <v>143</v>
      </c>
      <c r="F22" s="32" t="s">
        <v>64</v>
      </c>
      <c r="G22" s="33">
        <v>123.604</v>
      </c>
      <c r="H22" s="34">
        <v>0</v>
      </c>
      <c r="I22" s="34">
        <f>ROUND(G22*H22,P4)</f>
        <v>0</v>
      </c>
      <c r="J22" s="29"/>
      <c r="O22" s="35">
        <f>I22*0.21</f>
        <v>0</v>
      </c>
      <c r="P22">
        <v>3</v>
      </c>
    </row>
    <row r="23" ht="75">
      <c r="A23" s="29" t="s">
        <v>30</v>
      </c>
      <c r="B23" s="36"/>
      <c r="C23" s="37"/>
      <c r="D23" s="37"/>
      <c r="E23" s="31" t="s">
        <v>379</v>
      </c>
      <c r="F23" s="37"/>
      <c r="G23" s="37"/>
      <c r="H23" s="37"/>
      <c r="I23" s="37"/>
      <c r="J23" s="38"/>
    </row>
    <row r="24">
      <c r="A24" s="29" t="s">
        <v>32</v>
      </c>
      <c r="B24" s="36"/>
      <c r="C24" s="37"/>
      <c r="D24" s="37"/>
      <c r="E24" s="39" t="s">
        <v>380</v>
      </c>
      <c r="F24" s="37"/>
      <c r="G24" s="37"/>
      <c r="H24" s="37"/>
      <c r="I24" s="37"/>
      <c r="J24" s="38"/>
    </row>
    <row r="25" ht="405">
      <c r="A25" s="29" t="s">
        <v>34</v>
      </c>
      <c r="B25" s="36"/>
      <c r="C25" s="37"/>
      <c r="D25" s="37"/>
      <c r="E25" s="31" t="s">
        <v>146</v>
      </c>
      <c r="F25" s="37"/>
      <c r="G25" s="37"/>
      <c r="H25" s="37"/>
      <c r="I25" s="37"/>
      <c r="J25" s="38"/>
    </row>
    <row r="26">
      <c r="A26" s="29" t="s">
        <v>25</v>
      </c>
      <c r="B26" s="29">
        <v>5</v>
      </c>
      <c r="C26" s="30" t="s">
        <v>149</v>
      </c>
      <c r="D26" s="29" t="s">
        <v>37</v>
      </c>
      <c r="E26" s="31" t="s">
        <v>150</v>
      </c>
      <c r="F26" s="32" t="s">
        <v>64</v>
      </c>
      <c r="G26" s="33">
        <v>68.596000000000004</v>
      </c>
      <c r="H26" s="34">
        <v>0</v>
      </c>
      <c r="I26" s="34">
        <f>ROUND(G26*H26,P4)</f>
        <v>0</v>
      </c>
      <c r="J26" s="29"/>
      <c r="O26" s="35">
        <f>I26*0.21</f>
        <v>0</v>
      </c>
      <c r="P26">
        <v>3</v>
      </c>
    </row>
    <row r="27" ht="45">
      <c r="A27" s="29" t="s">
        <v>30</v>
      </c>
      <c r="B27" s="36"/>
      <c r="C27" s="37"/>
      <c r="D27" s="37"/>
      <c r="E27" s="31" t="s">
        <v>381</v>
      </c>
      <c r="F27" s="37"/>
      <c r="G27" s="37"/>
      <c r="H27" s="37"/>
      <c r="I27" s="37"/>
      <c r="J27" s="38"/>
    </row>
    <row r="28" ht="60">
      <c r="A28" s="29" t="s">
        <v>32</v>
      </c>
      <c r="B28" s="36"/>
      <c r="C28" s="37"/>
      <c r="D28" s="37"/>
      <c r="E28" s="39" t="s">
        <v>382</v>
      </c>
      <c r="F28" s="37"/>
      <c r="G28" s="37"/>
      <c r="H28" s="37"/>
      <c r="I28" s="37"/>
      <c r="J28" s="38"/>
    </row>
    <row r="29" ht="300">
      <c r="A29" s="29" t="s">
        <v>34</v>
      </c>
      <c r="B29" s="36"/>
      <c r="C29" s="37"/>
      <c r="D29" s="37"/>
      <c r="E29" s="31" t="s">
        <v>153</v>
      </c>
      <c r="F29" s="37"/>
      <c r="G29" s="37"/>
      <c r="H29" s="37"/>
      <c r="I29" s="37"/>
      <c r="J29" s="38"/>
    </row>
    <row r="30">
      <c r="A30" s="29" t="s">
        <v>25</v>
      </c>
      <c r="B30" s="29">
        <v>6</v>
      </c>
      <c r="C30" s="30" t="s">
        <v>154</v>
      </c>
      <c r="D30" s="29" t="s">
        <v>37</v>
      </c>
      <c r="E30" s="31" t="s">
        <v>155</v>
      </c>
      <c r="F30" s="32" t="s">
        <v>64</v>
      </c>
      <c r="G30" s="33">
        <v>112.40000000000001</v>
      </c>
      <c r="H30" s="34">
        <v>0</v>
      </c>
      <c r="I30" s="34">
        <f>ROUND(G30*H30,P4)</f>
        <v>0</v>
      </c>
      <c r="J30" s="29"/>
      <c r="O30" s="35">
        <f>I30*0.21</f>
        <v>0</v>
      </c>
      <c r="P30">
        <v>3</v>
      </c>
    </row>
    <row r="31" ht="45">
      <c r="A31" s="29" t="s">
        <v>30</v>
      </c>
      <c r="B31" s="36"/>
      <c r="C31" s="37"/>
      <c r="D31" s="37"/>
      <c r="E31" s="31" t="s">
        <v>381</v>
      </c>
      <c r="F31" s="37"/>
      <c r="G31" s="37"/>
      <c r="H31" s="37"/>
      <c r="I31" s="37"/>
      <c r="J31" s="38"/>
    </row>
    <row r="32" ht="60">
      <c r="A32" s="29" t="s">
        <v>32</v>
      </c>
      <c r="B32" s="36"/>
      <c r="C32" s="37"/>
      <c r="D32" s="37"/>
      <c r="E32" s="39" t="s">
        <v>383</v>
      </c>
      <c r="F32" s="37"/>
      <c r="G32" s="37"/>
      <c r="H32" s="37"/>
      <c r="I32" s="37"/>
      <c r="J32" s="38"/>
    </row>
    <row r="33" ht="390">
      <c r="A33" s="29" t="s">
        <v>34</v>
      </c>
      <c r="B33" s="36"/>
      <c r="C33" s="37"/>
      <c r="D33" s="37"/>
      <c r="E33" s="31" t="s">
        <v>157</v>
      </c>
      <c r="F33" s="37"/>
      <c r="G33" s="37"/>
      <c r="H33" s="37"/>
      <c r="I33" s="37"/>
      <c r="J33" s="38"/>
    </row>
    <row r="34">
      <c r="A34" s="23" t="s">
        <v>22</v>
      </c>
      <c r="B34" s="24"/>
      <c r="C34" s="25" t="s">
        <v>226</v>
      </c>
      <c r="D34" s="26"/>
      <c r="E34" s="23" t="s">
        <v>227</v>
      </c>
      <c r="F34" s="26"/>
      <c r="G34" s="26"/>
      <c r="H34" s="26"/>
      <c r="I34" s="27">
        <f>SUMIFS(I35:I38,A35:A38,"P")</f>
        <v>0</v>
      </c>
      <c r="J34" s="28"/>
    </row>
    <row r="35">
      <c r="A35" s="29" t="s">
        <v>25</v>
      </c>
      <c r="B35" s="29">
        <v>7</v>
      </c>
      <c r="C35" s="30" t="s">
        <v>233</v>
      </c>
      <c r="D35" s="29" t="s">
        <v>37</v>
      </c>
      <c r="E35" s="31" t="s">
        <v>234</v>
      </c>
      <c r="F35" s="32" t="s">
        <v>94</v>
      </c>
      <c r="G35" s="33">
        <v>133</v>
      </c>
      <c r="H35" s="34">
        <v>0</v>
      </c>
      <c r="I35" s="34">
        <f>ROUND(G35*H35,P4)</f>
        <v>0</v>
      </c>
      <c r="J35" s="29"/>
      <c r="O35" s="35">
        <f>I35*0.21</f>
        <v>0</v>
      </c>
      <c r="P35">
        <v>3</v>
      </c>
    </row>
    <row r="36" ht="60">
      <c r="A36" s="29" t="s">
        <v>30</v>
      </c>
      <c r="B36" s="36"/>
      <c r="C36" s="37"/>
      <c r="D36" s="37"/>
      <c r="E36" s="31" t="s">
        <v>384</v>
      </c>
      <c r="F36" s="37"/>
      <c r="G36" s="37"/>
      <c r="H36" s="37"/>
      <c r="I36" s="37"/>
      <c r="J36" s="38"/>
    </row>
    <row r="37" ht="30">
      <c r="A37" s="29" t="s">
        <v>32</v>
      </c>
      <c r="B37" s="36"/>
      <c r="C37" s="37"/>
      <c r="D37" s="37"/>
      <c r="E37" s="39" t="s">
        <v>385</v>
      </c>
      <c r="F37" s="37"/>
      <c r="G37" s="37"/>
      <c r="H37" s="37"/>
      <c r="I37" s="37"/>
      <c r="J37" s="38"/>
    </row>
    <row r="38" ht="60">
      <c r="A38" s="29" t="s">
        <v>34</v>
      </c>
      <c r="B38" s="36"/>
      <c r="C38" s="37"/>
      <c r="D38" s="37"/>
      <c r="E38" s="31" t="s">
        <v>232</v>
      </c>
      <c r="F38" s="37"/>
      <c r="G38" s="37"/>
      <c r="H38" s="37"/>
      <c r="I38" s="37"/>
      <c r="J38" s="38"/>
    </row>
    <row r="39">
      <c r="A39" s="23" t="s">
        <v>22</v>
      </c>
      <c r="B39" s="24"/>
      <c r="C39" s="25" t="s">
        <v>282</v>
      </c>
      <c r="D39" s="26"/>
      <c r="E39" s="23" t="s">
        <v>283</v>
      </c>
      <c r="F39" s="26"/>
      <c r="G39" s="26"/>
      <c r="H39" s="26"/>
      <c r="I39" s="27">
        <f>SUMIFS(I40:I51,A40:A51,"P")</f>
        <v>0</v>
      </c>
      <c r="J39" s="28"/>
    </row>
    <row r="40">
      <c r="A40" s="29" t="s">
        <v>25</v>
      </c>
      <c r="B40" s="29">
        <v>8</v>
      </c>
      <c r="C40" s="30" t="s">
        <v>289</v>
      </c>
      <c r="D40" s="29" t="s">
        <v>37</v>
      </c>
      <c r="E40" s="31" t="s">
        <v>290</v>
      </c>
      <c r="F40" s="32" t="s">
        <v>121</v>
      </c>
      <c r="G40" s="33">
        <v>133</v>
      </c>
      <c r="H40" s="34">
        <v>0</v>
      </c>
      <c r="I40" s="34">
        <f>ROUND(G40*H40,P4)</f>
        <v>0</v>
      </c>
      <c r="J40" s="29"/>
      <c r="O40" s="35">
        <f>I40*0.21</f>
        <v>0</v>
      </c>
      <c r="P40">
        <v>3</v>
      </c>
    </row>
    <row r="41" ht="45">
      <c r="A41" s="29" t="s">
        <v>30</v>
      </c>
      <c r="B41" s="36"/>
      <c r="C41" s="37"/>
      <c r="D41" s="37"/>
      <c r="E41" s="31" t="s">
        <v>381</v>
      </c>
      <c r="F41" s="37"/>
      <c r="G41" s="37"/>
      <c r="H41" s="37"/>
      <c r="I41" s="37"/>
      <c r="J41" s="38"/>
    </row>
    <row r="42" ht="30">
      <c r="A42" s="29" t="s">
        <v>32</v>
      </c>
      <c r="B42" s="36"/>
      <c r="C42" s="37"/>
      <c r="D42" s="37"/>
      <c r="E42" s="39" t="s">
        <v>386</v>
      </c>
      <c r="F42" s="37"/>
      <c r="G42" s="37"/>
      <c r="H42" s="37"/>
      <c r="I42" s="37"/>
      <c r="J42" s="38"/>
    </row>
    <row r="43" ht="330">
      <c r="A43" s="29" t="s">
        <v>34</v>
      </c>
      <c r="B43" s="36"/>
      <c r="C43" s="37"/>
      <c r="D43" s="37"/>
      <c r="E43" s="31" t="s">
        <v>288</v>
      </c>
      <c r="F43" s="37"/>
      <c r="G43" s="37"/>
      <c r="H43" s="37"/>
      <c r="I43" s="37"/>
      <c r="J43" s="38"/>
    </row>
    <row r="44">
      <c r="A44" s="29" t="s">
        <v>25</v>
      </c>
      <c r="B44" s="29">
        <v>9</v>
      </c>
      <c r="C44" s="30" t="s">
        <v>387</v>
      </c>
      <c r="D44" s="29" t="s">
        <v>37</v>
      </c>
      <c r="E44" s="31" t="s">
        <v>388</v>
      </c>
      <c r="F44" s="32" t="s">
        <v>167</v>
      </c>
      <c r="G44" s="33">
        <v>10</v>
      </c>
      <c r="H44" s="34">
        <v>0</v>
      </c>
      <c r="I44" s="34">
        <f>ROUND(G44*H44,P4)</f>
        <v>0</v>
      </c>
      <c r="J44" s="29"/>
      <c r="O44" s="35">
        <f>I44*0.21</f>
        <v>0</v>
      </c>
      <c r="P44">
        <v>3</v>
      </c>
    </row>
    <row r="45" ht="90">
      <c r="A45" s="29" t="s">
        <v>30</v>
      </c>
      <c r="B45" s="36"/>
      <c r="C45" s="37"/>
      <c r="D45" s="37"/>
      <c r="E45" s="31" t="s">
        <v>389</v>
      </c>
      <c r="F45" s="37"/>
      <c r="G45" s="37"/>
      <c r="H45" s="37"/>
      <c r="I45" s="37"/>
      <c r="J45" s="38"/>
    </row>
    <row r="46">
      <c r="A46" s="29" t="s">
        <v>32</v>
      </c>
      <c r="B46" s="36"/>
      <c r="C46" s="37"/>
      <c r="D46" s="37"/>
      <c r="E46" s="39" t="s">
        <v>390</v>
      </c>
      <c r="F46" s="37"/>
      <c r="G46" s="37"/>
      <c r="H46" s="37"/>
      <c r="I46" s="37"/>
      <c r="J46" s="38"/>
    </row>
    <row r="47" ht="345">
      <c r="A47" s="29" t="s">
        <v>34</v>
      </c>
      <c r="B47" s="36"/>
      <c r="C47" s="37"/>
      <c r="D47" s="37"/>
      <c r="E47" s="31" t="s">
        <v>299</v>
      </c>
      <c r="F47" s="37"/>
      <c r="G47" s="37"/>
      <c r="H47" s="37"/>
      <c r="I47" s="37"/>
      <c r="J47" s="38"/>
    </row>
    <row r="48">
      <c r="A48" s="29" t="s">
        <v>25</v>
      </c>
      <c r="B48" s="29">
        <v>10</v>
      </c>
      <c r="C48" s="30" t="s">
        <v>305</v>
      </c>
      <c r="D48" s="29" t="s">
        <v>37</v>
      </c>
      <c r="E48" s="31" t="s">
        <v>306</v>
      </c>
      <c r="F48" s="32" t="s">
        <v>64</v>
      </c>
      <c r="G48" s="33">
        <v>7.3150000000000004</v>
      </c>
      <c r="H48" s="34">
        <v>0</v>
      </c>
      <c r="I48" s="34">
        <f>ROUND(G48*H48,P4)</f>
        <v>0</v>
      </c>
      <c r="J48" s="29"/>
      <c r="O48" s="35">
        <f>I48*0.21</f>
        <v>0</v>
      </c>
      <c r="P48">
        <v>3</v>
      </c>
    </row>
    <row r="49" ht="45">
      <c r="A49" s="29" t="s">
        <v>30</v>
      </c>
      <c r="B49" s="36"/>
      <c r="C49" s="37"/>
      <c r="D49" s="37"/>
      <c r="E49" s="31" t="s">
        <v>381</v>
      </c>
      <c r="F49" s="37"/>
      <c r="G49" s="37"/>
      <c r="H49" s="37"/>
      <c r="I49" s="37"/>
      <c r="J49" s="38"/>
    </row>
    <row r="50" ht="30">
      <c r="A50" s="29" t="s">
        <v>32</v>
      </c>
      <c r="B50" s="36"/>
      <c r="C50" s="37"/>
      <c r="D50" s="37"/>
      <c r="E50" s="39" t="s">
        <v>391</v>
      </c>
      <c r="F50" s="37"/>
      <c r="G50" s="37"/>
      <c r="H50" s="37"/>
      <c r="I50" s="37"/>
      <c r="J50" s="38"/>
    </row>
    <row r="51" ht="409.5">
      <c r="A51" s="29" t="s">
        <v>34</v>
      </c>
      <c r="B51" s="36"/>
      <c r="C51" s="37"/>
      <c r="D51" s="37"/>
      <c r="E51" s="31" t="s">
        <v>309</v>
      </c>
      <c r="F51" s="37"/>
      <c r="G51" s="37"/>
      <c r="H51" s="37"/>
      <c r="I51" s="37"/>
      <c r="J51" s="38"/>
    </row>
    <row r="52">
      <c r="A52" s="23" t="s">
        <v>22</v>
      </c>
      <c r="B52" s="24"/>
      <c r="C52" s="25" t="s">
        <v>310</v>
      </c>
      <c r="D52" s="26"/>
      <c r="E52" s="23" t="s">
        <v>311</v>
      </c>
      <c r="F52" s="26"/>
      <c r="G52" s="26"/>
      <c r="H52" s="26"/>
      <c r="I52" s="27">
        <f>SUMIFS(I53:I60,A53:A60,"P")</f>
        <v>0</v>
      </c>
      <c r="J52" s="28"/>
    </row>
    <row r="53">
      <c r="A53" s="29" t="s">
        <v>25</v>
      </c>
      <c r="B53" s="29">
        <v>11</v>
      </c>
      <c r="C53" s="30" t="s">
        <v>392</v>
      </c>
      <c r="D53" s="29" t="s">
        <v>37</v>
      </c>
      <c r="E53" s="31" t="s">
        <v>393</v>
      </c>
      <c r="F53" s="32" t="s">
        <v>167</v>
      </c>
      <c r="G53" s="33">
        <v>10</v>
      </c>
      <c r="H53" s="34">
        <v>0</v>
      </c>
      <c r="I53" s="34">
        <f>ROUND(G53*H53,P4)</f>
        <v>0</v>
      </c>
      <c r="J53" s="29"/>
      <c r="O53" s="35">
        <f>I53*0.21</f>
        <v>0</v>
      </c>
      <c r="P53">
        <v>3</v>
      </c>
    </row>
    <row r="54" ht="105">
      <c r="A54" s="29" t="s">
        <v>30</v>
      </c>
      <c r="B54" s="36"/>
      <c r="C54" s="37"/>
      <c r="D54" s="37"/>
      <c r="E54" s="31" t="s">
        <v>394</v>
      </c>
      <c r="F54" s="37"/>
      <c r="G54" s="37"/>
      <c r="H54" s="37"/>
      <c r="I54" s="37"/>
      <c r="J54" s="38"/>
    </row>
    <row r="55" ht="30">
      <c r="A55" s="29" t="s">
        <v>32</v>
      </c>
      <c r="B55" s="36"/>
      <c r="C55" s="37"/>
      <c r="D55" s="37"/>
      <c r="E55" s="39" t="s">
        <v>395</v>
      </c>
      <c r="F55" s="37"/>
      <c r="G55" s="37"/>
      <c r="H55" s="37"/>
      <c r="I55" s="37"/>
      <c r="J55" s="38"/>
    </row>
    <row r="56" ht="150">
      <c r="A56" s="29" t="s">
        <v>34</v>
      </c>
      <c r="B56" s="36"/>
      <c r="C56" s="37"/>
      <c r="D56" s="37"/>
      <c r="E56" s="31" t="s">
        <v>396</v>
      </c>
      <c r="F56" s="37"/>
      <c r="G56" s="37"/>
      <c r="H56" s="37"/>
      <c r="I56" s="37"/>
      <c r="J56" s="38"/>
    </row>
    <row r="57">
      <c r="A57" s="29" t="s">
        <v>25</v>
      </c>
      <c r="B57" s="29">
        <v>12</v>
      </c>
      <c r="C57" s="30" t="s">
        <v>370</v>
      </c>
      <c r="D57" s="29" t="s">
        <v>37</v>
      </c>
      <c r="E57" s="31" t="s">
        <v>371</v>
      </c>
      <c r="F57" s="32" t="s">
        <v>121</v>
      </c>
      <c r="G57" s="33">
        <v>133</v>
      </c>
      <c r="H57" s="34">
        <v>0</v>
      </c>
      <c r="I57" s="34">
        <f>ROUND(G57*H57,P4)</f>
        <v>0</v>
      </c>
      <c r="J57" s="29"/>
      <c r="O57" s="35">
        <f>I57*0.21</f>
        <v>0</v>
      </c>
      <c r="P57">
        <v>3</v>
      </c>
    </row>
    <row r="58" ht="75">
      <c r="A58" s="29" t="s">
        <v>30</v>
      </c>
      <c r="B58" s="36"/>
      <c r="C58" s="37"/>
      <c r="D58" s="37"/>
      <c r="E58" s="31" t="s">
        <v>397</v>
      </c>
      <c r="F58" s="37"/>
      <c r="G58" s="37"/>
      <c r="H58" s="37"/>
      <c r="I58" s="37"/>
      <c r="J58" s="38"/>
    </row>
    <row r="59" ht="30">
      <c r="A59" s="29" t="s">
        <v>32</v>
      </c>
      <c r="B59" s="36"/>
      <c r="C59" s="37"/>
      <c r="D59" s="37"/>
      <c r="E59" s="39" t="s">
        <v>398</v>
      </c>
      <c r="F59" s="37"/>
      <c r="G59" s="37"/>
      <c r="H59" s="37"/>
      <c r="I59" s="37"/>
      <c r="J59" s="38"/>
    </row>
    <row r="60" ht="105">
      <c r="A60" s="29" t="s">
        <v>34</v>
      </c>
      <c r="B60" s="40"/>
      <c r="C60" s="41"/>
      <c r="D60" s="41"/>
      <c r="E60" s="31" t="s">
        <v>369</v>
      </c>
      <c r="F60" s="41"/>
      <c r="G60" s="41"/>
      <c r="H60" s="41"/>
      <c r="I60" s="41"/>
      <c r="J60"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399</v>
      </c>
      <c r="I3" s="16">
        <f>SUMIFS(I8:I170,A8:A170,"SD")</f>
        <v>0</v>
      </c>
      <c r="J3" s="9"/>
      <c r="O3">
        <v>0</v>
      </c>
      <c r="P3">
        <v>2</v>
      </c>
    </row>
    <row r="4">
      <c r="A4" s="10" t="s">
        <v>8</v>
      </c>
      <c r="B4" s="11" t="s">
        <v>9</v>
      </c>
      <c r="C4" s="12" t="s">
        <v>399</v>
      </c>
      <c r="D4" s="13"/>
      <c r="E4" s="14" t="s">
        <v>400</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SUMIFS(I9:I27,A9:A27,"P")</f>
        <v>0</v>
      </c>
      <c r="J8" s="28"/>
    </row>
    <row r="9">
      <c r="A9" s="29" t="s">
        <v>25</v>
      </c>
      <c r="B9" s="29">
        <v>1</v>
      </c>
      <c r="C9" s="30" t="s">
        <v>56</v>
      </c>
      <c r="D9" s="29" t="s">
        <v>37</v>
      </c>
      <c r="E9" s="31" t="s">
        <v>57</v>
      </c>
      <c r="F9" s="32" t="s">
        <v>58</v>
      </c>
      <c r="G9" s="33">
        <v>0.111</v>
      </c>
      <c r="H9" s="34">
        <v>0</v>
      </c>
      <c r="I9" s="34">
        <f>ROUND(G9*H9,P4)</f>
        <v>0</v>
      </c>
      <c r="J9" s="29"/>
      <c r="O9" s="35">
        <f>I9*0.21</f>
        <v>0</v>
      </c>
      <c r="P9">
        <v>3</v>
      </c>
    </row>
    <row r="10" ht="30">
      <c r="A10" s="29" t="s">
        <v>30</v>
      </c>
      <c r="B10" s="36"/>
      <c r="C10" s="37"/>
      <c r="D10" s="37"/>
      <c r="E10" s="31" t="s">
        <v>401</v>
      </c>
      <c r="F10" s="37"/>
      <c r="G10" s="37"/>
      <c r="H10" s="37"/>
      <c r="I10" s="37"/>
      <c r="J10" s="38"/>
    </row>
    <row r="11" ht="75">
      <c r="A11" s="29" t="s">
        <v>32</v>
      </c>
      <c r="B11" s="36"/>
      <c r="C11" s="37"/>
      <c r="D11" s="37"/>
      <c r="E11" s="39" t="s">
        <v>402</v>
      </c>
      <c r="F11" s="37"/>
      <c r="G11" s="37"/>
      <c r="H11" s="37"/>
      <c r="I11" s="37"/>
      <c r="J11" s="38"/>
    </row>
    <row r="12" ht="30">
      <c r="A12" s="29" t="s">
        <v>34</v>
      </c>
      <c r="B12" s="36"/>
      <c r="C12" s="37"/>
      <c r="D12" s="37"/>
      <c r="E12" s="31" t="s">
        <v>61</v>
      </c>
      <c r="F12" s="37"/>
      <c r="G12" s="37"/>
      <c r="H12" s="37"/>
      <c r="I12" s="37"/>
      <c r="J12" s="38"/>
    </row>
    <row r="13">
      <c r="A13" s="29" t="s">
        <v>25</v>
      </c>
      <c r="B13" s="29">
        <v>2</v>
      </c>
      <c r="C13" s="30" t="s">
        <v>62</v>
      </c>
      <c r="D13" s="29" t="s">
        <v>37</v>
      </c>
      <c r="E13" s="31" t="s">
        <v>63</v>
      </c>
      <c r="F13" s="32" t="s">
        <v>64</v>
      </c>
      <c r="G13" s="33">
        <v>10.65</v>
      </c>
      <c r="H13" s="34">
        <v>0</v>
      </c>
      <c r="I13" s="34">
        <f>ROUND(G13*H13,P4)</f>
        <v>0</v>
      </c>
      <c r="J13" s="29"/>
      <c r="O13" s="35">
        <f>I13*0.21</f>
        <v>0</v>
      </c>
      <c r="P13">
        <v>3</v>
      </c>
    </row>
    <row r="14">
      <c r="A14" s="29" t="s">
        <v>30</v>
      </c>
      <c r="B14" s="36"/>
      <c r="C14" s="37"/>
      <c r="D14" s="37"/>
      <c r="E14" s="31" t="s">
        <v>65</v>
      </c>
      <c r="F14" s="37"/>
      <c r="G14" s="37"/>
      <c r="H14" s="37"/>
      <c r="I14" s="37"/>
      <c r="J14" s="38"/>
    </row>
    <row r="15">
      <c r="A15" s="29" t="s">
        <v>32</v>
      </c>
      <c r="B15" s="36"/>
      <c r="C15" s="37"/>
      <c r="D15" s="37"/>
      <c r="E15" s="39" t="s">
        <v>403</v>
      </c>
      <c r="F15" s="37"/>
      <c r="G15" s="37"/>
      <c r="H15" s="37"/>
      <c r="I15" s="37"/>
      <c r="J15" s="38"/>
    </row>
    <row r="16" ht="75">
      <c r="A16" s="29" t="s">
        <v>34</v>
      </c>
      <c r="B16" s="36"/>
      <c r="C16" s="37"/>
      <c r="D16" s="37"/>
      <c r="E16" s="31" t="s">
        <v>67</v>
      </c>
      <c r="F16" s="37"/>
      <c r="G16" s="37"/>
      <c r="H16" s="37"/>
      <c r="I16" s="37"/>
      <c r="J16" s="38"/>
    </row>
    <row r="17" ht="30">
      <c r="A17" s="29" t="s">
        <v>25</v>
      </c>
      <c r="B17" s="29">
        <v>3</v>
      </c>
      <c r="C17" s="30" t="s">
        <v>68</v>
      </c>
      <c r="D17" s="29" t="s">
        <v>37</v>
      </c>
      <c r="E17" s="31" t="s">
        <v>69</v>
      </c>
      <c r="F17" s="32" t="s">
        <v>58</v>
      </c>
      <c r="G17" s="33">
        <v>633.46000000000004</v>
      </c>
      <c r="H17" s="34">
        <v>0</v>
      </c>
      <c r="I17" s="34">
        <f>ROUND(G17*H17,P4)</f>
        <v>0</v>
      </c>
      <c r="J17" s="29"/>
      <c r="O17" s="35">
        <f>I17*0.21</f>
        <v>0</v>
      </c>
      <c r="P17">
        <v>3</v>
      </c>
    </row>
    <row r="18">
      <c r="A18" s="29" t="s">
        <v>30</v>
      </c>
      <c r="B18" s="36"/>
      <c r="C18" s="37"/>
      <c r="D18" s="37"/>
      <c r="E18" s="43" t="s">
        <v>37</v>
      </c>
      <c r="F18" s="37"/>
      <c r="G18" s="37"/>
      <c r="H18" s="37"/>
      <c r="I18" s="37"/>
      <c r="J18" s="38"/>
    </row>
    <row r="19" ht="45">
      <c r="A19" s="29" t="s">
        <v>32</v>
      </c>
      <c r="B19" s="36"/>
      <c r="C19" s="37"/>
      <c r="D19" s="37"/>
      <c r="E19" s="39" t="s">
        <v>404</v>
      </c>
      <c r="F19" s="37"/>
      <c r="G19" s="37"/>
      <c r="H19" s="37"/>
      <c r="I19" s="37"/>
      <c r="J19" s="38"/>
    </row>
    <row r="20" ht="165">
      <c r="A20" s="29" t="s">
        <v>34</v>
      </c>
      <c r="B20" s="36"/>
      <c r="C20" s="37"/>
      <c r="D20" s="37"/>
      <c r="E20" s="31" t="s">
        <v>71</v>
      </c>
      <c r="F20" s="37"/>
      <c r="G20" s="37"/>
      <c r="H20" s="37"/>
      <c r="I20" s="37"/>
      <c r="J20" s="38"/>
    </row>
    <row r="21" ht="30">
      <c r="A21" s="29" t="s">
        <v>25</v>
      </c>
      <c r="B21" s="29">
        <v>4</v>
      </c>
      <c r="C21" s="30" t="s">
        <v>72</v>
      </c>
      <c r="D21" s="29" t="s">
        <v>37</v>
      </c>
      <c r="E21" s="31" t="s">
        <v>73</v>
      </c>
      <c r="F21" s="32" t="s">
        <v>58</v>
      </c>
      <c r="G21" s="33">
        <v>55.473999999999997</v>
      </c>
      <c r="H21" s="34">
        <v>0</v>
      </c>
      <c r="I21" s="34">
        <f>ROUND(G21*H21,P4)</f>
        <v>0</v>
      </c>
      <c r="J21" s="29"/>
      <c r="O21" s="35">
        <f>I21*0.21</f>
        <v>0</v>
      </c>
      <c r="P21">
        <v>3</v>
      </c>
    </row>
    <row r="22">
      <c r="A22" s="29" t="s">
        <v>30</v>
      </c>
      <c r="B22" s="36"/>
      <c r="C22" s="37"/>
      <c r="D22" s="37"/>
      <c r="E22" s="43" t="s">
        <v>37</v>
      </c>
      <c r="F22" s="37"/>
      <c r="G22" s="37"/>
      <c r="H22" s="37"/>
      <c r="I22" s="37"/>
      <c r="J22" s="38"/>
    </row>
    <row r="23" ht="60">
      <c r="A23" s="29" t="s">
        <v>32</v>
      </c>
      <c r="B23" s="36"/>
      <c r="C23" s="37"/>
      <c r="D23" s="37"/>
      <c r="E23" s="39" t="s">
        <v>405</v>
      </c>
      <c r="F23" s="37"/>
      <c r="G23" s="37"/>
      <c r="H23" s="37"/>
      <c r="I23" s="37"/>
      <c r="J23" s="38"/>
    </row>
    <row r="24" ht="165">
      <c r="A24" s="29" t="s">
        <v>34</v>
      </c>
      <c r="B24" s="36"/>
      <c r="C24" s="37"/>
      <c r="D24" s="37"/>
      <c r="E24" s="31" t="s">
        <v>71</v>
      </c>
      <c r="F24" s="37"/>
      <c r="G24" s="37"/>
      <c r="H24" s="37"/>
      <c r="I24" s="37"/>
      <c r="J24" s="38"/>
    </row>
    <row r="25">
      <c r="A25" s="29" t="s">
        <v>25</v>
      </c>
      <c r="B25" s="29">
        <v>5</v>
      </c>
      <c r="C25" s="30" t="s">
        <v>406</v>
      </c>
      <c r="D25" s="29" t="s">
        <v>37</v>
      </c>
      <c r="E25" s="31" t="s">
        <v>407</v>
      </c>
      <c r="F25" s="32" t="s">
        <v>29</v>
      </c>
      <c r="G25" s="33">
        <v>1</v>
      </c>
      <c r="H25" s="34">
        <v>0</v>
      </c>
      <c r="I25" s="34">
        <f>ROUND(G25*H25,P4)</f>
        <v>0</v>
      </c>
      <c r="J25" s="29"/>
      <c r="O25" s="35">
        <f>I25*0.21</f>
        <v>0</v>
      </c>
      <c r="P25">
        <v>3</v>
      </c>
    </row>
    <row r="26" ht="30">
      <c r="A26" s="29" t="s">
        <v>30</v>
      </c>
      <c r="B26" s="36"/>
      <c r="C26" s="37"/>
      <c r="D26" s="37"/>
      <c r="E26" s="31" t="s">
        <v>408</v>
      </c>
      <c r="F26" s="37"/>
      <c r="G26" s="37"/>
      <c r="H26" s="37"/>
      <c r="I26" s="37"/>
      <c r="J26" s="38"/>
    </row>
    <row r="27" ht="30">
      <c r="A27" s="29" t="s">
        <v>34</v>
      </c>
      <c r="B27" s="36"/>
      <c r="C27" s="37"/>
      <c r="D27" s="37"/>
      <c r="E27" s="31" t="s">
        <v>53</v>
      </c>
      <c r="F27" s="37"/>
      <c r="G27" s="37"/>
      <c r="H27" s="37"/>
      <c r="I27" s="37"/>
      <c r="J27" s="38"/>
    </row>
    <row r="28">
      <c r="A28" s="23" t="s">
        <v>22</v>
      </c>
      <c r="B28" s="24"/>
      <c r="C28" s="25" t="s">
        <v>27</v>
      </c>
      <c r="D28" s="26"/>
      <c r="E28" s="23" t="s">
        <v>91</v>
      </c>
      <c r="F28" s="26"/>
      <c r="G28" s="26"/>
      <c r="H28" s="26"/>
      <c r="I28" s="27">
        <f>SUMIFS(I29:I64,A29:A64,"P")</f>
        <v>0</v>
      </c>
      <c r="J28" s="28"/>
    </row>
    <row r="29">
      <c r="A29" s="29" t="s">
        <v>25</v>
      </c>
      <c r="B29" s="29">
        <v>6</v>
      </c>
      <c r="C29" s="30" t="s">
        <v>92</v>
      </c>
      <c r="D29" s="29" t="s">
        <v>37</v>
      </c>
      <c r="E29" s="31" t="s">
        <v>93</v>
      </c>
      <c r="F29" s="32" t="s">
        <v>94</v>
      </c>
      <c r="G29" s="33">
        <v>33</v>
      </c>
      <c r="H29" s="34">
        <v>0</v>
      </c>
      <c r="I29" s="34">
        <f>ROUND(G29*H29,P4)</f>
        <v>0</v>
      </c>
      <c r="J29" s="29"/>
      <c r="O29" s="35">
        <f>I29*0.21</f>
        <v>0</v>
      </c>
      <c r="P29">
        <v>3</v>
      </c>
    </row>
    <row r="30">
      <c r="A30" s="29" t="s">
        <v>30</v>
      </c>
      <c r="B30" s="36"/>
      <c r="C30" s="37"/>
      <c r="D30" s="37"/>
      <c r="E30" s="31" t="s">
        <v>409</v>
      </c>
      <c r="F30" s="37"/>
      <c r="G30" s="37"/>
      <c r="H30" s="37"/>
      <c r="I30" s="37"/>
      <c r="J30" s="38"/>
    </row>
    <row r="31">
      <c r="A31" s="29" t="s">
        <v>32</v>
      </c>
      <c r="B31" s="36"/>
      <c r="C31" s="37"/>
      <c r="D31" s="37"/>
      <c r="E31" s="39" t="s">
        <v>410</v>
      </c>
      <c r="F31" s="37"/>
      <c r="G31" s="37"/>
      <c r="H31" s="37"/>
      <c r="I31" s="37"/>
      <c r="J31" s="38"/>
    </row>
    <row r="32" ht="45">
      <c r="A32" s="29" t="s">
        <v>34</v>
      </c>
      <c r="B32" s="36"/>
      <c r="C32" s="37"/>
      <c r="D32" s="37"/>
      <c r="E32" s="31" t="s">
        <v>97</v>
      </c>
      <c r="F32" s="37"/>
      <c r="G32" s="37"/>
      <c r="H32" s="37"/>
      <c r="I32" s="37"/>
      <c r="J32" s="38"/>
    </row>
    <row r="33">
      <c r="A33" s="29" t="s">
        <v>25</v>
      </c>
      <c r="B33" s="29">
        <v>7</v>
      </c>
      <c r="C33" s="30" t="s">
        <v>98</v>
      </c>
      <c r="D33" s="29" t="s">
        <v>37</v>
      </c>
      <c r="E33" s="31" t="s">
        <v>99</v>
      </c>
      <c r="F33" s="32" t="s">
        <v>94</v>
      </c>
      <c r="G33" s="33">
        <v>125</v>
      </c>
      <c r="H33" s="34">
        <v>0</v>
      </c>
      <c r="I33" s="34">
        <f>ROUND(G33*H33,P4)</f>
        <v>0</v>
      </c>
      <c r="J33" s="29"/>
      <c r="O33" s="35">
        <f>I33*0.21</f>
        <v>0</v>
      </c>
      <c r="P33">
        <v>3</v>
      </c>
    </row>
    <row r="34" ht="45">
      <c r="A34" s="29" t="s">
        <v>30</v>
      </c>
      <c r="B34" s="36"/>
      <c r="C34" s="37"/>
      <c r="D34" s="37"/>
      <c r="E34" s="31" t="s">
        <v>411</v>
      </c>
      <c r="F34" s="37"/>
      <c r="G34" s="37"/>
      <c r="H34" s="37"/>
      <c r="I34" s="37"/>
      <c r="J34" s="38"/>
    </row>
    <row r="35">
      <c r="A35" s="29" t="s">
        <v>32</v>
      </c>
      <c r="B35" s="36"/>
      <c r="C35" s="37"/>
      <c r="D35" s="37"/>
      <c r="E35" s="39" t="s">
        <v>412</v>
      </c>
      <c r="F35" s="37"/>
      <c r="G35" s="37"/>
      <c r="H35" s="37"/>
      <c r="I35" s="37"/>
      <c r="J35" s="38"/>
    </row>
    <row r="36">
      <c r="A36" s="29" t="s">
        <v>34</v>
      </c>
      <c r="B36" s="36"/>
      <c r="C36" s="37"/>
      <c r="D36" s="37"/>
      <c r="E36" s="31" t="s">
        <v>102</v>
      </c>
      <c r="F36" s="37"/>
      <c r="G36" s="37"/>
      <c r="H36" s="37"/>
      <c r="I36" s="37"/>
      <c r="J36" s="38"/>
    </row>
    <row r="37">
      <c r="A37" s="29" t="s">
        <v>25</v>
      </c>
      <c r="B37" s="29">
        <v>8</v>
      </c>
      <c r="C37" s="30" t="s">
        <v>133</v>
      </c>
      <c r="D37" s="29" t="s">
        <v>37</v>
      </c>
      <c r="E37" s="31" t="s">
        <v>134</v>
      </c>
      <c r="F37" s="32" t="s">
        <v>64</v>
      </c>
      <c r="G37" s="33">
        <v>10.65</v>
      </c>
      <c r="H37" s="34">
        <v>0</v>
      </c>
      <c r="I37" s="34">
        <f>ROUND(G37*H37,P4)</f>
        <v>0</v>
      </c>
      <c r="J37" s="29"/>
      <c r="O37" s="35">
        <f>I37*0.21</f>
        <v>0</v>
      </c>
      <c r="P37">
        <v>3</v>
      </c>
    </row>
    <row r="38">
      <c r="A38" s="29" t="s">
        <v>30</v>
      </c>
      <c r="B38" s="36"/>
      <c r="C38" s="37"/>
      <c r="D38" s="37"/>
      <c r="E38" s="31" t="s">
        <v>413</v>
      </c>
      <c r="F38" s="37"/>
      <c r="G38" s="37"/>
      <c r="H38" s="37"/>
      <c r="I38" s="37"/>
      <c r="J38" s="38"/>
    </row>
    <row r="39" ht="30">
      <c r="A39" s="29" t="s">
        <v>32</v>
      </c>
      <c r="B39" s="36"/>
      <c r="C39" s="37"/>
      <c r="D39" s="37"/>
      <c r="E39" s="39" t="s">
        <v>414</v>
      </c>
      <c r="F39" s="37"/>
      <c r="G39" s="37"/>
      <c r="H39" s="37"/>
      <c r="I39" s="37"/>
      <c r="J39" s="38"/>
    </row>
    <row r="40" ht="405">
      <c r="A40" s="29" t="s">
        <v>34</v>
      </c>
      <c r="B40" s="36"/>
      <c r="C40" s="37"/>
      <c r="D40" s="37"/>
      <c r="E40" s="31" t="s">
        <v>136</v>
      </c>
      <c r="F40" s="37"/>
      <c r="G40" s="37"/>
      <c r="H40" s="37"/>
      <c r="I40" s="37"/>
      <c r="J40" s="38"/>
    </row>
    <row r="41">
      <c r="A41" s="29" t="s">
        <v>25</v>
      </c>
      <c r="B41" s="29">
        <v>9</v>
      </c>
      <c r="C41" s="30" t="s">
        <v>415</v>
      </c>
      <c r="D41" s="29" t="s">
        <v>37</v>
      </c>
      <c r="E41" s="31" t="s">
        <v>416</v>
      </c>
      <c r="F41" s="32" t="s">
        <v>64</v>
      </c>
      <c r="G41" s="33">
        <v>191.72999999999999</v>
      </c>
      <c r="H41" s="34">
        <v>0</v>
      </c>
      <c r="I41" s="34">
        <f>ROUND(G41*H41,P4)</f>
        <v>0</v>
      </c>
      <c r="J41" s="29"/>
      <c r="O41" s="35">
        <f>I41*0.21</f>
        <v>0</v>
      </c>
      <c r="P41">
        <v>3</v>
      </c>
    </row>
    <row r="42">
      <c r="A42" s="29" t="s">
        <v>30</v>
      </c>
      <c r="B42" s="36"/>
      <c r="C42" s="37"/>
      <c r="D42" s="37"/>
      <c r="E42" s="31" t="s">
        <v>417</v>
      </c>
      <c r="F42" s="37"/>
      <c r="G42" s="37"/>
      <c r="H42" s="37"/>
      <c r="I42" s="37"/>
      <c r="J42" s="38"/>
    </row>
    <row r="43" ht="30">
      <c r="A43" s="29" t="s">
        <v>32</v>
      </c>
      <c r="B43" s="36"/>
      <c r="C43" s="37"/>
      <c r="D43" s="37"/>
      <c r="E43" s="39" t="s">
        <v>418</v>
      </c>
      <c r="F43" s="37"/>
      <c r="G43" s="37"/>
      <c r="H43" s="37"/>
      <c r="I43" s="37"/>
      <c r="J43" s="38"/>
    </row>
    <row r="44" ht="405">
      <c r="A44" s="29" t="s">
        <v>34</v>
      </c>
      <c r="B44" s="36"/>
      <c r="C44" s="37"/>
      <c r="D44" s="37"/>
      <c r="E44" s="31" t="s">
        <v>419</v>
      </c>
      <c r="F44" s="37"/>
      <c r="G44" s="37"/>
      <c r="H44" s="37"/>
      <c r="I44" s="37"/>
      <c r="J44" s="38"/>
    </row>
    <row r="45">
      <c r="A45" s="29" t="s">
        <v>25</v>
      </c>
      <c r="B45" s="29">
        <v>10</v>
      </c>
      <c r="C45" s="30" t="s">
        <v>420</v>
      </c>
      <c r="D45" s="29" t="s">
        <v>37</v>
      </c>
      <c r="E45" s="31" t="s">
        <v>421</v>
      </c>
      <c r="F45" s="32" t="s">
        <v>64</v>
      </c>
      <c r="G45" s="33">
        <v>191.72999999999999</v>
      </c>
      <c r="H45" s="34">
        <v>0</v>
      </c>
      <c r="I45" s="34">
        <f>ROUND(G45*H45,P4)</f>
        <v>0</v>
      </c>
      <c r="J45" s="29"/>
      <c r="O45" s="35">
        <f>I45*0.21</f>
        <v>0</v>
      </c>
      <c r="P45">
        <v>3</v>
      </c>
    </row>
    <row r="46" ht="30">
      <c r="A46" s="29" t="s">
        <v>30</v>
      </c>
      <c r="B46" s="36"/>
      <c r="C46" s="37"/>
      <c r="D46" s="37"/>
      <c r="E46" s="31" t="s">
        <v>422</v>
      </c>
      <c r="F46" s="37"/>
      <c r="G46" s="37"/>
      <c r="H46" s="37"/>
      <c r="I46" s="37"/>
      <c r="J46" s="38"/>
    </row>
    <row r="47" ht="30">
      <c r="A47" s="29" t="s">
        <v>32</v>
      </c>
      <c r="B47" s="36"/>
      <c r="C47" s="37"/>
      <c r="D47" s="37"/>
      <c r="E47" s="39" t="s">
        <v>423</v>
      </c>
      <c r="F47" s="37"/>
      <c r="G47" s="37"/>
      <c r="H47" s="37"/>
      <c r="I47" s="37"/>
      <c r="J47" s="38"/>
    </row>
    <row r="48" ht="240">
      <c r="A48" s="29" t="s">
        <v>34</v>
      </c>
      <c r="B48" s="36"/>
      <c r="C48" s="37"/>
      <c r="D48" s="37"/>
      <c r="E48" s="31" t="s">
        <v>424</v>
      </c>
      <c r="F48" s="37"/>
      <c r="G48" s="37"/>
      <c r="H48" s="37"/>
      <c r="I48" s="37"/>
      <c r="J48" s="38"/>
    </row>
    <row r="49">
      <c r="A49" s="29" t="s">
        <v>25</v>
      </c>
      <c r="B49" s="29">
        <v>11</v>
      </c>
      <c r="C49" s="30" t="s">
        <v>149</v>
      </c>
      <c r="D49" s="29" t="s">
        <v>37</v>
      </c>
      <c r="E49" s="31" t="s">
        <v>150</v>
      </c>
      <c r="F49" s="32" t="s">
        <v>64</v>
      </c>
      <c r="G49" s="33">
        <v>63.293999999999997</v>
      </c>
      <c r="H49" s="34">
        <v>0</v>
      </c>
      <c r="I49" s="34">
        <f>ROUND(G49*H49,P4)</f>
        <v>0</v>
      </c>
      <c r="J49" s="29"/>
      <c r="O49" s="35">
        <f>I49*0.21</f>
        <v>0</v>
      </c>
      <c r="P49">
        <v>3</v>
      </c>
    </row>
    <row r="50">
      <c r="A50" s="29" t="s">
        <v>30</v>
      </c>
      <c r="B50" s="36"/>
      <c r="C50" s="37"/>
      <c r="D50" s="37"/>
      <c r="E50" s="31" t="s">
        <v>425</v>
      </c>
      <c r="F50" s="37"/>
      <c r="G50" s="37"/>
      <c r="H50" s="37"/>
      <c r="I50" s="37"/>
      <c r="J50" s="38"/>
    </row>
    <row r="51" ht="30">
      <c r="A51" s="29" t="s">
        <v>32</v>
      </c>
      <c r="B51" s="36"/>
      <c r="C51" s="37"/>
      <c r="D51" s="37"/>
      <c r="E51" s="39" t="s">
        <v>426</v>
      </c>
      <c r="F51" s="37"/>
      <c r="G51" s="37"/>
      <c r="H51" s="37"/>
      <c r="I51" s="37"/>
      <c r="J51" s="38"/>
    </row>
    <row r="52" ht="300">
      <c r="A52" s="29" t="s">
        <v>34</v>
      </c>
      <c r="B52" s="36"/>
      <c r="C52" s="37"/>
      <c r="D52" s="37"/>
      <c r="E52" s="31" t="s">
        <v>153</v>
      </c>
      <c r="F52" s="37"/>
      <c r="G52" s="37"/>
      <c r="H52" s="37"/>
      <c r="I52" s="37"/>
      <c r="J52" s="38"/>
    </row>
    <row r="53">
      <c r="A53" s="29" t="s">
        <v>25</v>
      </c>
      <c r="B53" s="29">
        <v>12</v>
      </c>
      <c r="C53" s="30" t="s">
        <v>427</v>
      </c>
      <c r="D53" s="29" t="s">
        <v>37</v>
      </c>
      <c r="E53" s="31" t="s">
        <v>428</v>
      </c>
      <c r="F53" s="32" t="s">
        <v>94</v>
      </c>
      <c r="G53" s="33">
        <v>82.775000000000006</v>
      </c>
      <c r="H53" s="34">
        <v>0</v>
      </c>
      <c r="I53" s="34">
        <f>ROUND(G53*H53,P4)</f>
        <v>0</v>
      </c>
      <c r="J53" s="29"/>
      <c r="O53" s="35">
        <f>I53*0.21</f>
        <v>0</v>
      </c>
      <c r="P53">
        <v>3</v>
      </c>
    </row>
    <row r="54">
      <c r="A54" s="29" t="s">
        <v>30</v>
      </c>
      <c r="B54" s="36"/>
      <c r="C54" s="37"/>
      <c r="D54" s="37"/>
      <c r="E54" s="31" t="s">
        <v>429</v>
      </c>
      <c r="F54" s="37"/>
      <c r="G54" s="37"/>
      <c r="H54" s="37"/>
      <c r="I54" s="37"/>
      <c r="J54" s="38"/>
    </row>
    <row r="55" ht="30">
      <c r="A55" s="29" t="s">
        <v>32</v>
      </c>
      <c r="B55" s="36"/>
      <c r="C55" s="37"/>
      <c r="D55" s="37"/>
      <c r="E55" s="39" t="s">
        <v>430</v>
      </c>
      <c r="F55" s="37"/>
      <c r="G55" s="37"/>
      <c r="H55" s="37"/>
      <c r="I55" s="37"/>
      <c r="J55" s="38"/>
    </row>
    <row r="56" ht="30">
      <c r="A56" s="29" t="s">
        <v>34</v>
      </c>
      <c r="B56" s="36"/>
      <c r="C56" s="37"/>
      <c r="D56" s="37"/>
      <c r="E56" s="31" t="s">
        <v>431</v>
      </c>
      <c r="F56" s="37"/>
      <c r="G56" s="37"/>
      <c r="H56" s="37"/>
      <c r="I56" s="37"/>
      <c r="J56" s="38"/>
    </row>
    <row r="57">
      <c r="A57" s="29" t="s">
        <v>25</v>
      </c>
      <c r="B57" s="29">
        <v>13</v>
      </c>
      <c r="C57" s="30" t="s">
        <v>432</v>
      </c>
      <c r="D57" s="29" t="s">
        <v>37</v>
      </c>
      <c r="E57" s="31" t="s">
        <v>433</v>
      </c>
      <c r="F57" s="32" t="s">
        <v>94</v>
      </c>
      <c r="G57" s="33">
        <v>71</v>
      </c>
      <c r="H57" s="34">
        <v>0</v>
      </c>
      <c r="I57" s="34">
        <f>ROUND(G57*H57,P4)</f>
        <v>0</v>
      </c>
      <c r="J57" s="29"/>
      <c r="O57" s="35">
        <f>I57*0.21</f>
        <v>0</v>
      </c>
      <c r="P57">
        <v>3</v>
      </c>
    </row>
    <row r="58">
      <c r="A58" s="29" t="s">
        <v>30</v>
      </c>
      <c r="B58" s="36"/>
      <c r="C58" s="37"/>
      <c r="D58" s="37"/>
      <c r="E58" s="43" t="s">
        <v>37</v>
      </c>
      <c r="F58" s="37"/>
      <c r="G58" s="37"/>
      <c r="H58" s="37"/>
      <c r="I58" s="37"/>
      <c r="J58" s="38"/>
    </row>
    <row r="59">
      <c r="A59" s="29" t="s">
        <v>32</v>
      </c>
      <c r="B59" s="36"/>
      <c r="C59" s="37"/>
      <c r="D59" s="37"/>
      <c r="E59" s="39" t="s">
        <v>434</v>
      </c>
      <c r="F59" s="37"/>
      <c r="G59" s="37"/>
      <c r="H59" s="37"/>
      <c r="I59" s="37"/>
      <c r="J59" s="38"/>
    </row>
    <row r="60" ht="45">
      <c r="A60" s="29" t="s">
        <v>34</v>
      </c>
      <c r="B60" s="36"/>
      <c r="C60" s="37"/>
      <c r="D60" s="37"/>
      <c r="E60" s="31" t="s">
        <v>435</v>
      </c>
      <c r="F60" s="37"/>
      <c r="G60" s="37"/>
      <c r="H60" s="37"/>
      <c r="I60" s="37"/>
      <c r="J60" s="38"/>
    </row>
    <row r="61">
      <c r="A61" s="29" t="s">
        <v>25</v>
      </c>
      <c r="B61" s="29">
        <v>14</v>
      </c>
      <c r="C61" s="30" t="s">
        <v>162</v>
      </c>
      <c r="D61" s="29" t="s">
        <v>37</v>
      </c>
      <c r="E61" s="31" t="s">
        <v>163</v>
      </c>
      <c r="F61" s="32" t="s">
        <v>94</v>
      </c>
      <c r="G61" s="33">
        <v>71</v>
      </c>
      <c r="H61" s="34">
        <v>0</v>
      </c>
      <c r="I61" s="34">
        <f>ROUND(G61*H61,P4)</f>
        <v>0</v>
      </c>
      <c r="J61" s="29"/>
      <c r="O61" s="35">
        <f>I61*0.21</f>
        <v>0</v>
      </c>
      <c r="P61">
        <v>3</v>
      </c>
    </row>
    <row r="62">
      <c r="A62" s="29" t="s">
        <v>30</v>
      </c>
      <c r="B62" s="36"/>
      <c r="C62" s="37"/>
      <c r="D62" s="37"/>
      <c r="E62" s="43" t="s">
        <v>37</v>
      </c>
      <c r="F62" s="37"/>
      <c r="G62" s="37"/>
      <c r="H62" s="37"/>
      <c r="I62" s="37"/>
      <c r="J62" s="38"/>
    </row>
    <row r="63" ht="30">
      <c r="A63" s="29" t="s">
        <v>32</v>
      </c>
      <c r="B63" s="36"/>
      <c r="C63" s="37"/>
      <c r="D63" s="37"/>
      <c r="E63" s="39" t="s">
        <v>436</v>
      </c>
      <c r="F63" s="37"/>
      <c r="G63" s="37"/>
      <c r="H63" s="37"/>
      <c r="I63" s="37"/>
      <c r="J63" s="38"/>
    </row>
    <row r="64" ht="30">
      <c r="A64" s="29" t="s">
        <v>34</v>
      </c>
      <c r="B64" s="36"/>
      <c r="C64" s="37"/>
      <c r="D64" s="37"/>
      <c r="E64" s="31" t="s">
        <v>164</v>
      </c>
      <c r="F64" s="37"/>
      <c r="G64" s="37"/>
      <c r="H64" s="37"/>
      <c r="I64" s="37"/>
      <c r="J64" s="38"/>
    </row>
    <row r="65">
      <c r="A65" s="23" t="s">
        <v>22</v>
      </c>
      <c r="B65" s="24"/>
      <c r="C65" s="25" t="s">
        <v>171</v>
      </c>
      <c r="D65" s="26"/>
      <c r="E65" s="23" t="s">
        <v>172</v>
      </c>
      <c r="F65" s="26"/>
      <c r="G65" s="26"/>
      <c r="H65" s="26"/>
      <c r="I65" s="27">
        <f>SUMIFS(I66:I97,A66:A97,"P")</f>
        <v>0</v>
      </c>
      <c r="J65" s="28"/>
    </row>
    <row r="66">
      <c r="A66" s="29" t="s">
        <v>25</v>
      </c>
      <c r="B66" s="29">
        <v>15</v>
      </c>
      <c r="C66" s="30" t="s">
        <v>437</v>
      </c>
      <c r="D66" s="29" t="s">
        <v>37</v>
      </c>
      <c r="E66" s="31" t="s">
        <v>438</v>
      </c>
      <c r="F66" s="32" t="s">
        <v>64</v>
      </c>
      <c r="G66" s="33">
        <v>9.2319999999999993</v>
      </c>
      <c r="H66" s="34">
        <v>0</v>
      </c>
      <c r="I66" s="34">
        <f>ROUND(G66*H66,P4)</f>
        <v>0</v>
      </c>
      <c r="J66" s="29"/>
      <c r="O66" s="35">
        <f>I66*0.21</f>
        <v>0</v>
      </c>
      <c r="P66">
        <v>3</v>
      </c>
    </row>
    <row r="67">
      <c r="A67" s="29" t="s">
        <v>30</v>
      </c>
      <c r="B67" s="36"/>
      <c r="C67" s="37"/>
      <c r="D67" s="37"/>
      <c r="E67" s="31" t="s">
        <v>439</v>
      </c>
      <c r="F67" s="37"/>
      <c r="G67" s="37"/>
      <c r="H67" s="37"/>
      <c r="I67" s="37"/>
      <c r="J67" s="38"/>
    </row>
    <row r="68" ht="30">
      <c r="A68" s="29" t="s">
        <v>32</v>
      </c>
      <c r="B68" s="36"/>
      <c r="C68" s="37"/>
      <c r="D68" s="37"/>
      <c r="E68" s="39" t="s">
        <v>440</v>
      </c>
      <c r="F68" s="37"/>
      <c r="G68" s="37"/>
      <c r="H68" s="37"/>
      <c r="I68" s="37"/>
      <c r="J68" s="38"/>
    </row>
    <row r="69" ht="75">
      <c r="A69" s="29" t="s">
        <v>34</v>
      </c>
      <c r="B69" s="36"/>
      <c r="C69" s="37"/>
      <c r="D69" s="37"/>
      <c r="E69" s="31" t="s">
        <v>441</v>
      </c>
      <c r="F69" s="37"/>
      <c r="G69" s="37"/>
      <c r="H69" s="37"/>
      <c r="I69" s="37"/>
      <c r="J69" s="38"/>
    </row>
    <row r="70">
      <c r="A70" s="29" t="s">
        <v>25</v>
      </c>
      <c r="B70" s="29">
        <v>16</v>
      </c>
      <c r="C70" s="30" t="s">
        <v>442</v>
      </c>
      <c r="D70" s="29" t="s">
        <v>37</v>
      </c>
      <c r="E70" s="31" t="s">
        <v>443</v>
      </c>
      <c r="F70" s="32" t="s">
        <v>58</v>
      </c>
      <c r="G70" s="33">
        <v>7.4119999999999999</v>
      </c>
      <c r="H70" s="34">
        <v>0</v>
      </c>
      <c r="I70" s="34">
        <f>ROUND(G70*H70,P4)</f>
        <v>0</v>
      </c>
      <c r="J70" s="29"/>
      <c r="O70" s="35">
        <f>I70*0.21</f>
        <v>0</v>
      </c>
      <c r="P70">
        <v>3</v>
      </c>
    </row>
    <row r="71">
      <c r="A71" s="29" t="s">
        <v>30</v>
      </c>
      <c r="B71" s="36"/>
      <c r="C71" s="37"/>
      <c r="D71" s="37"/>
      <c r="E71" s="43" t="s">
        <v>37</v>
      </c>
      <c r="F71" s="37"/>
      <c r="G71" s="37"/>
      <c r="H71" s="37"/>
      <c r="I71" s="37"/>
      <c r="J71" s="38"/>
    </row>
    <row r="72" ht="105">
      <c r="A72" s="29" t="s">
        <v>32</v>
      </c>
      <c r="B72" s="36"/>
      <c r="C72" s="37"/>
      <c r="D72" s="37"/>
      <c r="E72" s="39" t="s">
        <v>444</v>
      </c>
      <c r="F72" s="37"/>
      <c r="G72" s="37"/>
      <c r="H72" s="37"/>
      <c r="I72" s="37"/>
      <c r="J72" s="38"/>
    </row>
    <row r="73" ht="45">
      <c r="A73" s="29" t="s">
        <v>34</v>
      </c>
      <c r="B73" s="36"/>
      <c r="C73" s="37"/>
      <c r="D73" s="37"/>
      <c r="E73" s="31" t="s">
        <v>445</v>
      </c>
      <c r="F73" s="37"/>
      <c r="G73" s="37"/>
      <c r="H73" s="37"/>
      <c r="I73" s="37"/>
      <c r="J73" s="38"/>
    </row>
    <row r="74">
      <c r="A74" s="29" t="s">
        <v>25</v>
      </c>
      <c r="B74" s="29">
        <v>17</v>
      </c>
      <c r="C74" s="30" t="s">
        <v>446</v>
      </c>
      <c r="D74" s="29" t="s">
        <v>37</v>
      </c>
      <c r="E74" s="31" t="s">
        <v>447</v>
      </c>
      <c r="F74" s="32" t="s">
        <v>94</v>
      </c>
      <c r="G74" s="33">
        <v>101.05</v>
      </c>
      <c r="H74" s="34">
        <v>0</v>
      </c>
      <c r="I74" s="34">
        <f>ROUND(G74*H74,P4)</f>
        <v>0</v>
      </c>
      <c r="J74" s="29"/>
      <c r="O74" s="35">
        <f>I74*0.21</f>
        <v>0</v>
      </c>
      <c r="P74">
        <v>3</v>
      </c>
    </row>
    <row r="75">
      <c r="A75" s="29" t="s">
        <v>30</v>
      </c>
      <c r="B75" s="36"/>
      <c r="C75" s="37"/>
      <c r="D75" s="37"/>
      <c r="E75" s="31" t="s">
        <v>448</v>
      </c>
      <c r="F75" s="37"/>
      <c r="G75" s="37"/>
      <c r="H75" s="37"/>
      <c r="I75" s="37"/>
      <c r="J75" s="38"/>
    </row>
    <row r="76" ht="30">
      <c r="A76" s="29" t="s">
        <v>32</v>
      </c>
      <c r="B76" s="36"/>
      <c r="C76" s="37"/>
      <c r="D76" s="37"/>
      <c r="E76" s="39" t="s">
        <v>449</v>
      </c>
      <c r="F76" s="37"/>
      <c r="G76" s="37"/>
      <c r="H76" s="37"/>
      <c r="I76" s="37"/>
      <c r="J76" s="38"/>
    </row>
    <row r="77">
      <c r="A77" s="29" t="s">
        <v>34</v>
      </c>
      <c r="B77" s="36"/>
      <c r="C77" s="37"/>
      <c r="D77" s="37"/>
      <c r="E77" s="31" t="s">
        <v>450</v>
      </c>
      <c r="F77" s="37"/>
      <c r="G77" s="37"/>
      <c r="H77" s="37"/>
      <c r="I77" s="37"/>
      <c r="J77" s="38"/>
    </row>
    <row r="78">
      <c r="A78" s="29" t="s">
        <v>25</v>
      </c>
      <c r="B78" s="29">
        <v>18</v>
      </c>
      <c r="C78" s="30" t="s">
        <v>451</v>
      </c>
      <c r="D78" s="29" t="s">
        <v>37</v>
      </c>
      <c r="E78" s="31" t="s">
        <v>452</v>
      </c>
      <c r="F78" s="32" t="s">
        <v>121</v>
      </c>
      <c r="G78" s="33">
        <v>48</v>
      </c>
      <c r="H78" s="34">
        <v>0</v>
      </c>
      <c r="I78" s="34">
        <f>ROUND(G78*H78,P4)</f>
        <v>0</v>
      </c>
      <c r="J78" s="29"/>
      <c r="O78" s="35">
        <f>I78*0.21</f>
        <v>0</v>
      </c>
      <c r="P78">
        <v>3</v>
      </c>
    </row>
    <row r="79">
      <c r="A79" s="29" t="s">
        <v>30</v>
      </c>
      <c r="B79" s="36"/>
      <c r="C79" s="37"/>
      <c r="D79" s="37"/>
      <c r="E79" s="31" t="s">
        <v>453</v>
      </c>
      <c r="F79" s="37"/>
      <c r="G79" s="37"/>
      <c r="H79" s="37"/>
      <c r="I79" s="37"/>
      <c r="J79" s="38"/>
    </row>
    <row r="80" ht="30">
      <c r="A80" s="29" t="s">
        <v>32</v>
      </c>
      <c r="B80" s="36"/>
      <c r="C80" s="37"/>
      <c r="D80" s="37"/>
      <c r="E80" s="39" t="s">
        <v>454</v>
      </c>
      <c r="F80" s="37"/>
      <c r="G80" s="37"/>
      <c r="H80" s="37"/>
      <c r="I80" s="37"/>
      <c r="J80" s="38"/>
    </row>
    <row r="81" ht="75">
      <c r="A81" s="29" t="s">
        <v>34</v>
      </c>
      <c r="B81" s="36"/>
      <c r="C81" s="37"/>
      <c r="D81" s="37"/>
      <c r="E81" s="31" t="s">
        <v>455</v>
      </c>
      <c r="F81" s="37"/>
      <c r="G81" s="37"/>
      <c r="H81" s="37"/>
      <c r="I81" s="37"/>
      <c r="J81" s="38"/>
    </row>
    <row r="82">
      <c r="A82" s="29" t="s">
        <v>25</v>
      </c>
      <c r="B82" s="29">
        <v>19</v>
      </c>
      <c r="C82" s="30" t="s">
        <v>456</v>
      </c>
      <c r="D82" s="29" t="s">
        <v>37</v>
      </c>
      <c r="E82" s="31" t="s">
        <v>457</v>
      </c>
      <c r="F82" s="32" t="s">
        <v>121</v>
      </c>
      <c r="G82" s="33">
        <v>154</v>
      </c>
      <c r="H82" s="34">
        <v>0</v>
      </c>
      <c r="I82" s="34">
        <f>ROUND(G82*H82,P4)</f>
        <v>0</v>
      </c>
      <c r="J82" s="29"/>
      <c r="O82" s="35">
        <f>I82*0.21</f>
        <v>0</v>
      </c>
      <c r="P82">
        <v>3</v>
      </c>
    </row>
    <row r="83">
      <c r="A83" s="29" t="s">
        <v>30</v>
      </c>
      <c r="B83" s="36"/>
      <c r="C83" s="37"/>
      <c r="D83" s="37"/>
      <c r="E83" s="31" t="s">
        <v>458</v>
      </c>
      <c r="F83" s="37"/>
      <c r="G83" s="37"/>
      <c r="H83" s="37"/>
      <c r="I83" s="37"/>
      <c r="J83" s="38"/>
    </row>
    <row r="84" ht="30">
      <c r="A84" s="29" t="s">
        <v>32</v>
      </c>
      <c r="B84" s="36"/>
      <c r="C84" s="37"/>
      <c r="D84" s="37"/>
      <c r="E84" s="39" t="s">
        <v>459</v>
      </c>
      <c r="F84" s="37"/>
      <c r="G84" s="37"/>
      <c r="H84" s="37"/>
      <c r="I84" s="37"/>
      <c r="J84" s="38"/>
    </row>
    <row r="85" ht="225">
      <c r="A85" s="29" t="s">
        <v>34</v>
      </c>
      <c r="B85" s="36"/>
      <c r="C85" s="37"/>
      <c r="D85" s="37"/>
      <c r="E85" s="31" t="s">
        <v>460</v>
      </c>
      <c r="F85" s="37"/>
      <c r="G85" s="37"/>
      <c r="H85" s="37"/>
      <c r="I85" s="37"/>
      <c r="J85" s="38"/>
    </row>
    <row r="86">
      <c r="A86" s="29" t="s">
        <v>25</v>
      </c>
      <c r="B86" s="29">
        <v>20</v>
      </c>
      <c r="C86" s="30" t="s">
        <v>461</v>
      </c>
      <c r="D86" s="29" t="s">
        <v>37</v>
      </c>
      <c r="E86" s="31" t="s">
        <v>462</v>
      </c>
      <c r="F86" s="32" t="s">
        <v>64</v>
      </c>
      <c r="G86" s="33">
        <v>19.010000000000002</v>
      </c>
      <c r="H86" s="34">
        <v>0</v>
      </c>
      <c r="I86" s="34">
        <f>ROUND(G86*H86,P4)</f>
        <v>0</v>
      </c>
      <c r="J86" s="29"/>
      <c r="O86" s="35">
        <f>I86*0.21</f>
        <v>0</v>
      </c>
      <c r="P86">
        <v>3</v>
      </c>
    </row>
    <row r="87">
      <c r="A87" s="29" t="s">
        <v>30</v>
      </c>
      <c r="B87" s="36"/>
      <c r="C87" s="37"/>
      <c r="D87" s="37"/>
      <c r="E87" s="31" t="s">
        <v>463</v>
      </c>
      <c r="F87" s="37"/>
      <c r="G87" s="37"/>
      <c r="H87" s="37"/>
      <c r="I87" s="37"/>
      <c r="J87" s="38"/>
    </row>
    <row r="88" ht="30">
      <c r="A88" s="29" t="s">
        <v>32</v>
      </c>
      <c r="B88" s="36"/>
      <c r="C88" s="37"/>
      <c r="D88" s="37"/>
      <c r="E88" s="39" t="s">
        <v>464</v>
      </c>
      <c r="F88" s="37"/>
      <c r="G88" s="37"/>
      <c r="H88" s="37"/>
      <c r="I88" s="37"/>
      <c r="J88" s="38"/>
    </row>
    <row r="89" ht="409.5">
      <c r="A89" s="29" t="s">
        <v>34</v>
      </c>
      <c r="B89" s="36"/>
      <c r="C89" s="37"/>
      <c r="D89" s="37"/>
      <c r="E89" s="31" t="s">
        <v>196</v>
      </c>
      <c r="F89" s="37"/>
      <c r="G89" s="37"/>
      <c r="H89" s="37"/>
      <c r="I89" s="37"/>
      <c r="J89" s="38"/>
    </row>
    <row r="90">
      <c r="A90" s="29" t="s">
        <v>25</v>
      </c>
      <c r="B90" s="29">
        <v>21</v>
      </c>
      <c r="C90" s="30" t="s">
        <v>465</v>
      </c>
      <c r="D90" s="29" t="s">
        <v>37</v>
      </c>
      <c r="E90" s="31" t="s">
        <v>466</v>
      </c>
      <c r="F90" s="32" t="s">
        <v>58</v>
      </c>
      <c r="G90" s="33">
        <v>2.2810000000000001</v>
      </c>
      <c r="H90" s="34">
        <v>0</v>
      </c>
      <c r="I90" s="34">
        <f>ROUND(G90*H90,P4)</f>
        <v>0</v>
      </c>
      <c r="J90" s="29"/>
      <c r="O90" s="35">
        <f>I90*0.21</f>
        <v>0</v>
      </c>
      <c r="P90">
        <v>3</v>
      </c>
    </row>
    <row r="91">
      <c r="A91" s="29" t="s">
        <v>30</v>
      </c>
      <c r="B91" s="36"/>
      <c r="C91" s="37"/>
      <c r="D91" s="37"/>
      <c r="E91" s="31" t="s">
        <v>467</v>
      </c>
      <c r="F91" s="37"/>
      <c r="G91" s="37"/>
      <c r="H91" s="37"/>
      <c r="I91" s="37"/>
      <c r="J91" s="38"/>
    </row>
    <row r="92" ht="30">
      <c r="A92" s="29" t="s">
        <v>32</v>
      </c>
      <c r="B92" s="36"/>
      <c r="C92" s="37"/>
      <c r="D92" s="37"/>
      <c r="E92" s="39" t="s">
        <v>468</v>
      </c>
      <c r="F92" s="37"/>
      <c r="G92" s="37"/>
      <c r="H92" s="37"/>
      <c r="I92" s="37"/>
      <c r="J92" s="38"/>
    </row>
    <row r="93" ht="330">
      <c r="A93" s="29" t="s">
        <v>34</v>
      </c>
      <c r="B93" s="36"/>
      <c r="C93" s="37"/>
      <c r="D93" s="37"/>
      <c r="E93" s="31" t="s">
        <v>205</v>
      </c>
      <c r="F93" s="37"/>
      <c r="G93" s="37"/>
      <c r="H93" s="37"/>
      <c r="I93" s="37"/>
      <c r="J93" s="38"/>
    </row>
    <row r="94">
      <c r="A94" s="29" t="s">
        <v>25</v>
      </c>
      <c r="B94" s="29">
        <v>22</v>
      </c>
      <c r="C94" s="30" t="s">
        <v>469</v>
      </c>
      <c r="D94" s="29" t="s">
        <v>37</v>
      </c>
      <c r="E94" s="31" t="s">
        <v>470</v>
      </c>
      <c r="F94" s="32" t="s">
        <v>167</v>
      </c>
      <c r="G94" s="33">
        <v>12</v>
      </c>
      <c r="H94" s="34">
        <v>0</v>
      </c>
      <c r="I94" s="34">
        <f>ROUND(G94*H94,P4)</f>
        <v>0</v>
      </c>
      <c r="J94" s="29"/>
      <c r="O94" s="35">
        <f>I94*0.21</f>
        <v>0</v>
      </c>
      <c r="P94">
        <v>3</v>
      </c>
    </row>
    <row r="95">
      <c r="A95" s="29" t="s">
        <v>30</v>
      </c>
      <c r="B95" s="36"/>
      <c r="C95" s="37"/>
      <c r="D95" s="37"/>
      <c r="E95" s="31" t="s">
        <v>471</v>
      </c>
      <c r="F95" s="37"/>
      <c r="G95" s="37"/>
      <c r="H95" s="37"/>
      <c r="I95" s="37"/>
      <c r="J95" s="38"/>
    </row>
    <row r="96">
      <c r="A96" s="29" t="s">
        <v>32</v>
      </c>
      <c r="B96" s="36"/>
      <c r="C96" s="37"/>
      <c r="D96" s="37"/>
      <c r="E96" s="39" t="s">
        <v>333</v>
      </c>
      <c r="F96" s="37"/>
      <c r="G96" s="37"/>
      <c r="H96" s="37"/>
      <c r="I96" s="37"/>
      <c r="J96" s="38"/>
    </row>
    <row r="97" ht="180">
      <c r="A97" s="29" t="s">
        <v>34</v>
      </c>
      <c r="B97" s="36"/>
      <c r="C97" s="37"/>
      <c r="D97" s="37"/>
      <c r="E97" s="31" t="s">
        <v>472</v>
      </c>
      <c r="F97" s="37"/>
      <c r="G97" s="37"/>
      <c r="H97" s="37"/>
      <c r="I97" s="37"/>
      <c r="J97" s="38"/>
    </row>
    <row r="98">
      <c r="A98" s="23" t="s">
        <v>22</v>
      </c>
      <c r="B98" s="24"/>
      <c r="C98" s="25" t="s">
        <v>199</v>
      </c>
      <c r="D98" s="26"/>
      <c r="E98" s="23" t="s">
        <v>200</v>
      </c>
      <c r="F98" s="26"/>
      <c r="G98" s="26"/>
      <c r="H98" s="26"/>
      <c r="I98" s="27">
        <f>SUMIFS(I99:I106,A99:A106,"P")</f>
        <v>0</v>
      </c>
      <c r="J98" s="28"/>
    </row>
    <row r="99">
      <c r="A99" s="29" t="s">
        <v>25</v>
      </c>
      <c r="B99" s="29">
        <v>23</v>
      </c>
      <c r="C99" s="30" t="s">
        <v>473</v>
      </c>
      <c r="D99" s="29" t="s">
        <v>37</v>
      </c>
      <c r="E99" s="31" t="s">
        <v>474</v>
      </c>
      <c r="F99" s="32" t="s">
        <v>64</v>
      </c>
      <c r="G99" s="33">
        <v>28.832000000000001</v>
      </c>
      <c r="H99" s="34">
        <v>0</v>
      </c>
      <c r="I99" s="34">
        <f>ROUND(G99*H99,P4)</f>
        <v>0</v>
      </c>
      <c r="J99" s="29"/>
      <c r="O99" s="35">
        <f>I99*0.21</f>
        <v>0</v>
      </c>
      <c r="P99">
        <v>3</v>
      </c>
    </row>
    <row r="100">
      <c r="A100" s="29" t="s">
        <v>30</v>
      </c>
      <c r="B100" s="36"/>
      <c r="C100" s="37"/>
      <c r="D100" s="37"/>
      <c r="E100" s="31" t="s">
        <v>475</v>
      </c>
      <c r="F100" s="37"/>
      <c r="G100" s="37"/>
      <c r="H100" s="37"/>
      <c r="I100" s="37"/>
      <c r="J100" s="38"/>
    </row>
    <row r="101" ht="30">
      <c r="A101" s="29" t="s">
        <v>32</v>
      </c>
      <c r="B101" s="36"/>
      <c r="C101" s="37"/>
      <c r="D101" s="37"/>
      <c r="E101" s="39" t="s">
        <v>476</v>
      </c>
      <c r="F101" s="37"/>
      <c r="G101" s="37"/>
      <c r="H101" s="37"/>
      <c r="I101" s="37"/>
      <c r="J101" s="38"/>
    </row>
    <row r="102" ht="409.5">
      <c r="A102" s="29" t="s">
        <v>34</v>
      </c>
      <c r="B102" s="36"/>
      <c r="C102" s="37"/>
      <c r="D102" s="37"/>
      <c r="E102" s="31" t="s">
        <v>309</v>
      </c>
      <c r="F102" s="37"/>
      <c r="G102" s="37"/>
      <c r="H102" s="37"/>
      <c r="I102" s="37"/>
      <c r="J102" s="38"/>
    </row>
    <row r="103">
      <c r="A103" s="29" t="s">
        <v>25</v>
      </c>
      <c r="B103" s="29">
        <v>24</v>
      </c>
      <c r="C103" s="30" t="s">
        <v>477</v>
      </c>
      <c r="D103" s="29" t="s">
        <v>37</v>
      </c>
      <c r="E103" s="31" t="s">
        <v>478</v>
      </c>
      <c r="F103" s="32" t="s">
        <v>58</v>
      </c>
      <c r="G103" s="33">
        <v>4.3250000000000002</v>
      </c>
      <c r="H103" s="34">
        <v>0</v>
      </c>
      <c r="I103" s="34">
        <f>ROUND(G103*H103,P4)</f>
        <v>0</v>
      </c>
      <c r="J103" s="29"/>
      <c r="O103" s="35">
        <f>I103*0.21</f>
        <v>0</v>
      </c>
      <c r="P103">
        <v>3</v>
      </c>
    </row>
    <row r="104">
      <c r="A104" s="29" t="s">
        <v>30</v>
      </c>
      <c r="B104" s="36"/>
      <c r="C104" s="37"/>
      <c r="D104" s="37"/>
      <c r="E104" s="31" t="s">
        <v>467</v>
      </c>
      <c r="F104" s="37"/>
      <c r="G104" s="37"/>
      <c r="H104" s="37"/>
      <c r="I104" s="37"/>
      <c r="J104" s="38"/>
    </row>
    <row r="105" ht="30">
      <c r="A105" s="29" t="s">
        <v>32</v>
      </c>
      <c r="B105" s="36"/>
      <c r="C105" s="37"/>
      <c r="D105" s="37"/>
      <c r="E105" s="39" t="s">
        <v>479</v>
      </c>
      <c r="F105" s="37"/>
      <c r="G105" s="37"/>
      <c r="H105" s="37"/>
      <c r="I105" s="37"/>
      <c r="J105" s="38"/>
    </row>
    <row r="106" ht="330">
      <c r="A106" s="29" t="s">
        <v>34</v>
      </c>
      <c r="B106" s="36"/>
      <c r="C106" s="37"/>
      <c r="D106" s="37"/>
      <c r="E106" s="31" t="s">
        <v>205</v>
      </c>
      <c r="F106" s="37"/>
      <c r="G106" s="37"/>
      <c r="H106" s="37"/>
      <c r="I106" s="37"/>
      <c r="J106" s="38"/>
    </row>
    <row r="107">
      <c r="A107" s="23" t="s">
        <v>22</v>
      </c>
      <c r="B107" s="24"/>
      <c r="C107" s="25" t="s">
        <v>221</v>
      </c>
      <c r="D107" s="26"/>
      <c r="E107" s="23" t="s">
        <v>222</v>
      </c>
      <c r="F107" s="26"/>
      <c r="G107" s="26"/>
      <c r="H107" s="26"/>
      <c r="I107" s="27">
        <f>SUMIFS(I108:I119,A108:A119,"P")</f>
        <v>0</v>
      </c>
      <c r="J107" s="28"/>
    </row>
    <row r="108">
      <c r="A108" s="29" t="s">
        <v>25</v>
      </c>
      <c r="B108" s="29">
        <v>25</v>
      </c>
      <c r="C108" s="30" t="s">
        <v>480</v>
      </c>
      <c r="D108" s="29" t="s">
        <v>37</v>
      </c>
      <c r="E108" s="31" t="s">
        <v>481</v>
      </c>
      <c r="F108" s="32" t="s">
        <v>64</v>
      </c>
      <c r="G108" s="33">
        <v>6.3369999999999997</v>
      </c>
      <c r="H108" s="34">
        <v>0</v>
      </c>
      <c r="I108" s="34">
        <f>ROUND(G108*H108,P4)</f>
        <v>0</v>
      </c>
      <c r="J108" s="29"/>
      <c r="O108" s="35">
        <f>I108*0.21</f>
        <v>0</v>
      </c>
      <c r="P108">
        <v>3</v>
      </c>
    </row>
    <row r="109">
      <c r="A109" s="29" t="s">
        <v>30</v>
      </c>
      <c r="B109" s="36"/>
      <c r="C109" s="37"/>
      <c r="D109" s="37"/>
      <c r="E109" s="31" t="s">
        <v>482</v>
      </c>
      <c r="F109" s="37"/>
      <c r="G109" s="37"/>
      <c r="H109" s="37"/>
      <c r="I109" s="37"/>
      <c r="J109" s="38"/>
    </row>
    <row r="110" ht="30">
      <c r="A110" s="29" t="s">
        <v>32</v>
      </c>
      <c r="B110" s="36"/>
      <c r="C110" s="37"/>
      <c r="D110" s="37"/>
      <c r="E110" s="39" t="s">
        <v>483</v>
      </c>
      <c r="F110" s="37"/>
      <c r="G110" s="37"/>
      <c r="H110" s="37"/>
      <c r="I110" s="37"/>
      <c r="J110" s="38"/>
    </row>
    <row r="111" ht="409.5">
      <c r="A111" s="29" t="s">
        <v>34</v>
      </c>
      <c r="B111" s="36"/>
      <c r="C111" s="37"/>
      <c r="D111" s="37"/>
      <c r="E111" s="31" t="s">
        <v>309</v>
      </c>
      <c r="F111" s="37"/>
      <c r="G111" s="37"/>
      <c r="H111" s="37"/>
      <c r="I111" s="37"/>
      <c r="J111" s="38"/>
    </row>
    <row r="112">
      <c r="A112" s="29" t="s">
        <v>25</v>
      </c>
      <c r="B112" s="29">
        <v>26</v>
      </c>
      <c r="C112" s="30" t="s">
        <v>484</v>
      </c>
      <c r="D112" s="29" t="s">
        <v>37</v>
      </c>
      <c r="E112" s="31" t="s">
        <v>485</v>
      </c>
      <c r="F112" s="32" t="s">
        <v>64</v>
      </c>
      <c r="G112" s="33">
        <v>14.782999999999999</v>
      </c>
      <c r="H112" s="34">
        <v>0</v>
      </c>
      <c r="I112" s="34">
        <f>ROUND(G112*H112,P4)</f>
        <v>0</v>
      </c>
      <c r="J112" s="29"/>
      <c r="O112" s="35">
        <f>I112*0.21</f>
        <v>0</v>
      </c>
      <c r="P112">
        <v>3</v>
      </c>
    </row>
    <row r="113" ht="30">
      <c r="A113" s="29" t="s">
        <v>30</v>
      </c>
      <c r="B113" s="36"/>
      <c r="C113" s="37"/>
      <c r="D113" s="37"/>
      <c r="E113" s="31" t="s">
        <v>486</v>
      </c>
      <c r="F113" s="37"/>
      <c r="G113" s="37"/>
      <c r="H113" s="37"/>
      <c r="I113" s="37"/>
      <c r="J113" s="38"/>
    </row>
    <row r="114" ht="30">
      <c r="A114" s="29" t="s">
        <v>32</v>
      </c>
      <c r="B114" s="36"/>
      <c r="C114" s="37"/>
      <c r="D114" s="37"/>
      <c r="E114" s="39" t="s">
        <v>487</v>
      </c>
      <c r="F114" s="37"/>
      <c r="G114" s="37"/>
      <c r="H114" s="37"/>
      <c r="I114" s="37"/>
      <c r="J114" s="38"/>
    </row>
    <row r="115" ht="60">
      <c r="A115" s="29" t="s">
        <v>34</v>
      </c>
      <c r="B115" s="36"/>
      <c r="C115" s="37"/>
      <c r="D115" s="37"/>
      <c r="E115" s="31" t="s">
        <v>182</v>
      </c>
      <c r="F115" s="37"/>
      <c r="G115" s="37"/>
      <c r="H115" s="37"/>
      <c r="I115" s="37"/>
      <c r="J115" s="38"/>
    </row>
    <row r="116">
      <c r="A116" s="29" t="s">
        <v>25</v>
      </c>
      <c r="B116" s="29">
        <v>27</v>
      </c>
      <c r="C116" s="30" t="s">
        <v>488</v>
      </c>
      <c r="D116" s="29" t="s">
        <v>37</v>
      </c>
      <c r="E116" s="31" t="s">
        <v>489</v>
      </c>
      <c r="F116" s="32" t="s">
        <v>64</v>
      </c>
      <c r="G116" s="33">
        <v>122.892</v>
      </c>
      <c r="H116" s="34">
        <v>0</v>
      </c>
      <c r="I116" s="34">
        <f>ROUND(G116*H116,P4)</f>
        <v>0</v>
      </c>
      <c r="J116" s="29"/>
      <c r="O116" s="35">
        <f>I116*0.21</f>
        <v>0</v>
      </c>
      <c r="P116">
        <v>3</v>
      </c>
    </row>
    <row r="117">
      <c r="A117" s="29" t="s">
        <v>30</v>
      </c>
      <c r="B117" s="36"/>
      <c r="C117" s="37"/>
      <c r="D117" s="37"/>
      <c r="E117" s="31" t="s">
        <v>490</v>
      </c>
      <c r="F117" s="37"/>
      <c r="G117" s="37"/>
      <c r="H117" s="37"/>
      <c r="I117" s="37"/>
      <c r="J117" s="38"/>
    </row>
    <row r="118" ht="30">
      <c r="A118" s="29" t="s">
        <v>32</v>
      </c>
      <c r="B118" s="36"/>
      <c r="C118" s="37"/>
      <c r="D118" s="37"/>
      <c r="E118" s="39" t="s">
        <v>491</v>
      </c>
      <c r="F118" s="37"/>
      <c r="G118" s="37"/>
      <c r="H118" s="37"/>
      <c r="I118" s="37"/>
      <c r="J118" s="38"/>
    </row>
    <row r="119" ht="60">
      <c r="A119" s="29" t="s">
        <v>34</v>
      </c>
      <c r="B119" s="36"/>
      <c r="C119" s="37"/>
      <c r="D119" s="37"/>
      <c r="E119" s="31" t="s">
        <v>182</v>
      </c>
      <c r="F119" s="37"/>
      <c r="G119" s="37"/>
      <c r="H119" s="37"/>
      <c r="I119" s="37"/>
      <c r="J119" s="38"/>
    </row>
    <row r="120">
      <c r="A120" s="23" t="s">
        <v>22</v>
      </c>
      <c r="B120" s="24"/>
      <c r="C120" s="25" t="s">
        <v>262</v>
      </c>
      <c r="D120" s="26"/>
      <c r="E120" s="23" t="s">
        <v>263</v>
      </c>
      <c r="F120" s="26"/>
      <c r="G120" s="26"/>
      <c r="H120" s="26"/>
      <c r="I120" s="27">
        <f>SUMIFS(I121:I132,A121:A132,"P")</f>
        <v>0</v>
      </c>
      <c r="J120" s="28"/>
    </row>
    <row r="121" ht="30">
      <c r="A121" s="29" t="s">
        <v>25</v>
      </c>
      <c r="B121" s="29">
        <v>28</v>
      </c>
      <c r="C121" s="30" t="s">
        <v>492</v>
      </c>
      <c r="D121" s="29" t="s">
        <v>37</v>
      </c>
      <c r="E121" s="31" t="s">
        <v>493</v>
      </c>
      <c r="F121" s="32" t="s">
        <v>94</v>
      </c>
      <c r="G121" s="33">
        <v>134.90000000000001</v>
      </c>
      <c r="H121" s="34">
        <v>0</v>
      </c>
      <c r="I121" s="34">
        <f>ROUND(G121*H121,P4)</f>
        <v>0</v>
      </c>
      <c r="J121" s="29"/>
      <c r="O121" s="35">
        <f>I121*0.21</f>
        <v>0</v>
      </c>
      <c r="P121">
        <v>3</v>
      </c>
    </row>
    <row r="122" ht="30">
      <c r="A122" s="29" t="s">
        <v>30</v>
      </c>
      <c r="B122" s="36"/>
      <c r="C122" s="37"/>
      <c r="D122" s="37"/>
      <c r="E122" s="31" t="s">
        <v>494</v>
      </c>
      <c r="F122" s="37"/>
      <c r="G122" s="37"/>
      <c r="H122" s="37"/>
      <c r="I122" s="37"/>
      <c r="J122" s="38"/>
    </row>
    <row r="123">
      <c r="A123" s="29" t="s">
        <v>32</v>
      </c>
      <c r="B123" s="36"/>
      <c r="C123" s="37"/>
      <c r="D123" s="37"/>
      <c r="E123" s="39" t="s">
        <v>495</v>
      </c>
      <c r="F123" s="37"/>
      <c r="G123" s="37"/>
      <c r="H123" s="37"/>
      <c r="I123" s="37"/>
      <c r="J123" s="38"/>
    </row>
    <row r="124" ht="270">
      <c r="A124" s="29" t="s">
        <v>34</v>
      </c>
      <c r="B124" s="36"/>
      <c r="C124" s="37"/>
      <c r="D124" s="37"/>
      <c r="E124" s="31" t="s">
        <v>496</v>
      </c>
      <c r="F124" s="37"/>
      <c r="G124" s="37"/>
      <c r="H124" s="37"/>
      <c r="I124" s="37"/>
      <c r="J124" s="38"/>
    </row>
    <row r="125">
      <c r="A125" s="29" t="s">
        <v>25</v>
      </c>
      <c r="B125" s="29">
        <v>29</v>
      </c>
      <c r="C125" s="30" t="s">
        <v>497</v>
      </c>
      <c r="D125" s="29" t="s">
        <v>37</v>
      </c>
      <c r="E125" s="31" t="s">
        <v>498</v>
      </c>
      <c r="F125" s="32" t="s">
        <v>94</v>
      </c>
      <c r="G125" s="33">
        <v>78.099999999999994</v>
      </c>
      <c r="H125" s="34">
        <v>0</v>
      </c>
      <c r="I125" s="34">
        <f>ROUND(G125*H125,P4)</f>
        <v>0</v>
      </c>
      <c r="J125" s="29"/>
      <c r="O125" s="35">
        <f>I125*0.21</f>
        <v>0</v>
      </c>
      <c r="P125">
        <v>3</v>
      </c>
    </row>
    <row r="126">
      <c r="A126" s="29" t="s">
        <v>30</v>
      </c>
      <c r="B126" s="36"/>
      <c r="C126" s="37"/>
      <c r="D126" s="37"/>
      <c r="E126" s="31" t="s">
        <v>499</v>
      </c>
      <c r="F126" s="37"/>
      <c r="G126" s="37"/>
      <c r="H126" s="37"/>
      <c r="I126" s="37"/>
      <c r="J126" s="38"/>
    </row>
    <row r="127">
      <c r="A127" s="29" t="s">
        <v>32</v>
      </c>
      <c r="B127" s="36"/>
      <c r="C127" s="37"/>
      <c r="D127" s="37"/>
      <c r="E127" s="39" t="s">
        <v>500</v>
      </c>
      <c r="F127" s="37"/>
      <c r="G127" s="37"/>
      <c r="H127" s="37"/>
      <c r="I127" s="37"/>
      <c r="J127" s="38"/>
    </row>
    <row r="128" ht="45">
      <c r="A128" s="29" t="s">
        <v>34</v>
      </c>
      <c r="B128" s="36"/>
      <c r="C128" s="37"/>
      <c r="D128" s="37"/>
      <c r="E128" s="31" t="s">
        <v>501</v>
      </c>
      <c r="F128" s="37"/>
      <c r="G128" s="37"/>
      <c r="H128" s="37"/>
      <c r="I128" s="37"/>
      <c r="J128" s="38"/>
    </row>
    <row r="129">
      <c r="A129" s="29" t="s">
        <v>25</v>
      </c>
      <c r="B129" s="29">
        <v>30</v>
      </c>
      <c r="C129" s="30" t="s">
        <v>502</v>
      </c>
      <c r="D129" s="29" t="s">
        <v>37</v>
      </c>
      <c r="E129" s="31" t="s">
        <v>503</v>
      </c>
      <c r="F129" s="32" t="s">
        <v>94</v>
      </c>
      <c r="G129" s="33">
        <v>35.5</v>
      </c>
      <c r="H129" s="34">
        <v>0</v>
      </c>
      <c r="I129" s="34">
        <f>ROUND(G129*H129,P4)</f>
        <v>0</v>
      </c>
      <c r="J129" s="29"/>
      <c r="O129" s="35">
        <f>I129*0.21</f>
        <v>0</v>
      </c>
      <c r="P129">
        <v>3</v>
      </c>
    </row>
    <row r="130">
      <c r="A130" s="29" t="s">
        <v>30</v>
      </c>
      <c r="B130" s="36"/>
      <c r="C130" s="37"/>
      <c r="D130" s="37"/>
      <c r="E130" s="31" t="s">
        <v>504</v>
      </c>
      <c r="F130" s="37"/>
      <c r="G130" s="37"/>
      <c r="H130" s="37"/>
      <c r="I130" s="37"/>
      <c r="J130" s="38"/>
    </row>
    <row r="131">
      <c r="A131" s="29" t="s">
        <v>32</v>
      </c>
      <c r="B131" s="36"/>
      <c r="C131" s="37"/>
      <c r="D131" s="37"/>
      <c r="E131" s="39" t="s">
        <v>505</v>
      </c>
      <c r="F131" s="37"/>
      <c r="G131" s="37"/>
      <c r="H131" s="37"/>
      <c r="I131" s="37"/>
      <c r="J131" s="38"/>
    </row>
    <row r="132" ht="60">
      <c r="A132" s="29" t="s">
        <v>34</v>
      </c>
      <c r="B132" s="36"/>
      <c r="C132" s="37"/>
      <c r="D132" s="37"/>
      <c r="E132" s="31" t="s">
        <v>506</v>
      </c>
      <c r="F132" s="37"/>
      <c r="G132" s="37"/>
      <c r="H132" s="37"/>
      <c r="I132" s="37"/>
      <c r="J132" s="38"/>
    </row>
    <row r="133">
      <c r="A133" s="23" t="s">
        <v>22</v>
      </c>
      <c r="B133" s="24"/>
      <c r="C133" s="25" t="s">
        <v>282</v>
      </c>
      <c r="D133" s="26"/>
      <c r="E133" s="23" t="s">
        <v>283</v>
      </c>
      <c r="F133" s="26"/>
      <c r="G133" s="26"/>
      <c r="H133" s="26"/>
      <c r="I133" s="27">
        <f>SUMIFS(I134:I137,A134:A137,"P")</f>
        <v>0</v>
      </c>
      <c r="J133" s="28"/>
    </row>
    <row r="134">
      <c r="A134" s="29" t="s">
        <v>25</v>
      </c>
      <c r="B134" s="29">
        <v>31</v>
      </c>
      <c r="C134" s="30" t="s">
        <v>507</v>
      </c>
      <c r="D134" s="29" t="s">
        <v>37</v>
      </c>
      <c r="E134" s="31" t="s">
        <v>508</v>
      </c>
      <c r="F134" s="32" t="s">
        <v>121</v>
      </c>
      <c r="G134" s="33">
        <v>71</v>
      </c>
      <c r="H134" s="34">
        <v>0</v>
      </c>
      <c r="I134" s="34">
        <f>ROUND(G134*H134,P4)</f>
        <v>0</v>
      </c>
      <c r="J134" s="29"/>
      <c r="O134" s="35">
        <f>I134*0.21</f>
        <v>0</v>
      </c>
      <c r="P134">
        <v>3</v>
      </c>
    </row>
    <row r="135" ht="30">
      <c r="A135" s="29" t="s">
        <v>30</v>
      </c>
      <c r="B135" s="36"/>
      <c r="C135" s="37"/>
      <c r="D135" s="37"/>
      <c r="E135" s="31" t="s">
        <v>509</v>
      </c>
      <c r="F135" s="37"/>
      <c r="G135" s="37"/>
      <c r="H135" s="37"/>
      <c r="I135" s="37"/>
      <c r="J135" s="38"/>
    </row>
    <row r="136" ht="30">
      <c r="A136" s="29" t="s">
        <v>32</v>
      </c>
      <c r="B136" s="36"/>
      <c r="C136" s="37"/>
      <c r="D136" s="37"/>
      <c r="E136" s="39" t="s">
        <v>510</v>
      </c>
      <c r="F136" s="37"/>
      <c r="G136" s="37"/>
      <c r="H136" s="37"/>
      <c r="I136" s="37"/>
      <c r="J136" s="38"/>
    </row>
    <row r="137" ht="315">
      <c r="A137" s="29" t="s">
        <v>34</v>
      </c>
      <c r="B137" s="36"/>
      <c r="C137" s="37"/>
      <c r="D137" s="37"/>
      <c r="E137" s="31" t="s">
        <v>511</v>
      </c>
      <c r="F137" s="37"/>
      <c r="G137" s="37"/>
      <c r="H137" s="37"/>
      <c r="I137" s="37"/>
      <c r="J137" s="38"/>
    </row>
    <row r="138">
      <c r="A138" s="23" t="s">
        <v>22</v>
      </c>
      <c r="B138" s="24"/>
      <c r="C138" s="25" t="s">
        <v>310</v>
      </c>
      <c r="D138" s="26"/>
      <c r="E138" s="23" t="s">
        <v>311</v>
      </c>
      <c r="F138" s="26"/>
      <c r="G138" s="26"/>
      <c r="H138" s="26"/>
      <c r="I138" s="27">
        <f>SUMIFS(I139:I170,A139:A170,"P")</f>
        <v>0</v>
      </c>
      <c r="J138" s="28"/>
    </row>
    <row r="139" ht="30">
      <c r="A139" s="29" t="s">
        <v>25</v>
      </c>
      <c r="B139" s="29">
        <v>32</v>
      </c>
      <c r="C139" s="30" t="s">
        <v>512</v>
      </c>
      <c r="D139" s="29" t="s">
        <v>37</v>
      </c>
      <c r="E139" s="31" t="s">
        <v>513</v>
      </c>
      <c r="F139" s="32" t="s">
        <v>121</v>
      </c>
      <c r="G139" s="33">
        <v>41</v>
      </c>
      <c r="H139" s="34">
        <v>0</v>
      </c>
      <c r="I139" s="34">
        <f>ROUND(G139*H139,P4)</f>
        <v>0</v>
      </c>
      <c r="J139" s="29"/>
      <c r="O139" s="35">
        <f>I139*0.21</f>
        <v>0</v>
      </c>
      <c r="P139">
        <v>3</v>
      </c>
    </row>
    <row r="140">
      <c r="A140" s="29" t="s">
        <v>30</v>
      </c>
      <c r="B140" s="36"/>
      <c r="C140" s="37"/>
      <c r="D140" s="37"/>
      <c r="E140" s="43" t="s">
        <v>37</v>
      </c>
      <c r="F140" s="37"/>
      <c r="G140" s="37"/>
      <c r="H140" s="37"/>
      <c r="I140" s="37"/>
      <c r="J140" s="38"/>
    </row>
    <row r="141">
      <c r="A141" s="29" t="s">
        <v>32</v>
      </c>
      <c r="B141" s="36"/>
      <c r="C141" s="37"/>
      <c r="D141" s="37"/>
      <c r="E141" s="39" t="s">
        <v>514</v>
      </c>
      <c r="F141" s="37"/>
      <c r="G141" s="37"/>
      <c r="H141" s="37"/>
      <c r="I141" s="37"/>
      <c r="J141" s="38"/>
    </row>
    <row r="142" ht="45">
      <c r="A142" s="29" t="s">
        <v>34</v>
      </c>
      <c r="B142" s="36"/>
      <c r="C142" s="37"/>
      <c r="D142" s="37"/>
      <c r="E142" s="31" t="s">
        <v>515</v>
      </c>
      <c r="F142" s="37"/>
      <c r="G142" s="37"/>
      <c r="H142" s="37"/>
      <c r="I142" s="37"/>
      <c r="J142" s="38"/>
    </row>
    <row r="143">
      <c r="A143" s="29" t="s">
        <v>25</v>
      </c>
      <c r="B143" s="29">
        <v>33</v>
      </c>
      <c r="C143" s="30" t="s">
        <v>516</v>
      </c>
      <c r="D143" s="29" t="s">
        <v>37</v>
      </c>
      <c r="E143" s="31" t="s">
        <v>517</v>
      </c>
      <c r="F143" s="32" t="s">
        <v>167</v>
      </c>
      <c r="G143" s="33">
        <v>4</v>
      </c>
      <c r="H143" s="34">
        <v>0</v>
      </c>
      <c r="I143" s="34">
        <f>ROUND(G143*H143,P4)</f>
        <v>0</v>
      </c>
      <c r="J143" s="29"/>
      <c r="O143" s="35">
        <f>I143*0.21</f>
        <v>0</v>
      </c>
      <c r="P143">
        <v>3</v>
      </c>
    </row>
    <row r="144">
      <c r="A144" s="29" t="s">
        <v>30</v>
      </c>
      <c r="B144" s="36"/>
      <c r="C144" s="37"/>
      <c r="D144" s="37"/>
      <c r="E144" s="43" t="s">
        <v>37</v>
      </c>
      <c r="F144" s="37"/>
      <c r="G144" s="37"/>
      <c r="H144" s="37"/>
      <c r="I144" s="37"/>
      <c r="J144" s="38"/>
    </row>
    <row r="145">
      <c r="A145" s="29" t="s">
        <v>32</v>
      </c>
      <c r="B145" s="36"/>
      <c r="C145" s="37"/>
      <c r="D145" s="37"/>
      <c r="E145" s="39" t="s">
        <v>518</v>
      </c>
      <c r="F145" s="37"/>
      <c r="G145" s="37"/>
      <c r="H145" s="37"/>
      <c r="I145" s="37"/>
      <c r="J145" s="38"/>
    </row>
    <row r="146" ht="30">
      <c r="A146" s="29" t="s">
        <v>34</v>
      </c>
      <c r="B146" s="36"/>
      <c r="C146" s="37"/>
      <c r="D146" s="37"/>
      <c r="E146" s="31" t="s">
        <v>519</v>
      </c>
      <c r="F146" s="37"/>
      <c r="G146" s="37"/>
      <c r="H146" s="37"/>
      <c r="I146" s="37"/>
      <c r="J146" s="38"/>
    </row>
    <row r="147">
      <c r="A147" s="29" t="s">
        <v>25</v>
      </c>
      <c r="B147" s="29">
        <v>34</v>
      </c>
      <c r="C147" s="30" t="s">
        <v>342</v>
      </c>
      <c r="D147" s="29" t="s">
        <v>37</v>
      </c>
      <c r="E147" s="31" t="s">
        <v>343</v>
      </c>
      <c r="F147" s="32" t="s">
        <v>64</v>
      </c>
      <c r="G147" s="33">
        <v>2.7240000000000002</v>
      </c>
      <c r="H147" s="34">
        <v>0</v>
      </c>
      <c r="I147" s="34">
        <f>ROUND(G147*H147,P4)</f>
        <v>0</v>
      </c>
      <c r="J147" s="29"/>
      <c r="O147" s="35">
        <f>I147*0.21</f>
        <v>0</v>
      </c>
      <c r="P147">
        <v>3</v>
      </c>
    </row>
    <row r="148" ht="45">
      <c r="A148" s="29" t="s">
        <v>30</v>
      </c>
      <c r="B148" s="36"/>
      <c r="C148" s="37"/>
      <c r="D148" s="37"/>
      <c r="E148" s="31" t="s">
        <v>520</v>
      </c>
      <c r="F148" s="37"/>
      <c r="G148" s="37"/>
      <c r="H148" s="37"/>
      <c r="I148" s="37"/>
      <c r="J148" s="38"/>
    </row>
    <row r="149" ht="105">
      <c r="A149" s="29" t="s">
        <v>32</v>
      </c>
      <c r="B149" s="36"/>
      <c r="C149" s="37"/>
      <c r="D149" s="37"/>
      <c r="E149" s="39" t="s">
        <v>521</v>
      </c>
      <c r="F149" s="37"/>
      <c r="G149" s="37"/>
      <c r="H149" s="37"/>
      <c r="I149" s="37"/>
      <c r="J149" s="38"/>
    </row>
    <row r="150" ht="180">
      <c r="A150" s="29" t="s">
        <v>34</v>
      </c>
      <c r="B150" s="36"/>
      <c r="C150" s="37"/>
      <c r="D150" s="37"/>
      <c r="E150" s="31" t="s">
        <v>346</v>
      </c>
      <c r="F150" s="37"/>
      <c r="G150" s="37"/>
      <c r="H150" s="37"/>
      <c r="I150" s="37"/>
      <c r="J150" s="38"/>
    </row>
    <row r="151">
      <c r="A151" s="29" t="s">
        <v>25</v>
      </c>
      <c r="B151" s="29">
        <v>35</v>
      </c>
      <c r="C151" s="30" t="s">
        <v>522</v>
      </c>
      <c r="D151" s="29" t="s">
        <v>37</v>
      </c>
      <c r="E151" s="31" t="s">
        <v>523</v>
      </c>
      <c r="F151" s="32" t="s">
        <v>64</v>
      </c>
      <c r="G151" s="33">
        <v>19.416</v>
      </c>
      <c r="H151" s="34">
        <v>0</v>
      </c>
      <c r="I151" s="34">
        <f>ROUND(G151*H151,P4)</f>
        <v>0</v>
      </c>
      <c r="J151" s="29"/>
      <c r="O151" s="35">
        <f>I151*0.21</f>
        <v>0</v>
      </c>
      <c r="P151">
        <v>3</v>
      </c>
    </row>
    <row r="152" ht="45">
      <c r="A152" s="29" t="s">
        <v>30</v>
      </c>
      <c r="B152" s="36"/>
      <c r="C152" s="37"/>
      <c r="D152" s="37"/>
      <c r="E152" s="31" t="s">
        <v>520</v>
      </c>
      <c r="F152" s="37"/>
      <c r="G152" s="37"/>
      <c r="H152" s="37"/>
      <c r="I152" s="37"/>
      <c r="J152" s="38"/>
    </row>
    <row r="153" ht="90">
      <c r="A153" s="29" t="s">
        <v>32</v>
      </c>
      <c r="B153" s="36"/>
      <c r="C153" s="37"/>
      <c r="D153" s="37"/>
      <c r="E153" s="39" t="s">
        <v>524</v>
      </c>
      <c r="F153" s="37"/>
      <c r="G153" s="37"/>
      <c r="H153" s="37"/>
      <c r="I153" s="37"/>
      <c r="J153" s="38"/>
    </row>
    <row r="154" ht="180">
      <c r="A154" s="29" t="s">
        <v>34</v>
      </c>
      <c r="B154" s="36"/>
      <c r="C154" s="37"/>
      <c r="D154" s="37"/>
      <c r="E154" s="31" t="s">
        <v>346</v>
      </c>
      <c r="F154" s="37"/>
      <c r="G154" s="37"/>
      <c r="H154" s="37"/>
      <c r="I154" s="37"/>
      <c r="J154" s="38"/>
    </row>
    <row r="155">
      <c r="A155" s="29" t="s">
        <v>25</v>
      </c>
      <c r="B155" s="29">
        <v>36</v>
      </c>
      <c r="C155" s="30" t="s">
        <v>525</v>
      </c>
      <c r="D155" s="29" t="s">
        <v>37</v>
      </c>
      <c r="E155" s="31" t="s">
        <v>526</v>
      </c>
      <c r="F155" s="32" t="s">
        <v>121</v>
      </c>
      <c r="G155" s="33">
        <v>3</v>
      </c>
      <c r="H155" s="34">
        <v>0</v>
      </c>
      <c r="I155" s="34">
        <f>ROUND(G155*H155,P4)</f>
        <v>0</v>
      </c>
      <c r="J155" s="29"/>
      <c r="O155" s="35">
        <f>I155*0.21</f>
        <v>0</v>
      </c>
      <c r="P155">
        <v>3</v>
      </c>
    </row>
    <row r="156" ht="30">
      <c r="A156" s="29" t="s">
        <v>30</v>
      </c>
      <c r="B156" s="36"/>
      <c r="C156" s="37"/>
      <c r="D156" s="37"/>
      <c r="E156" s="31" t="s">
        <v>110</v>
      </c>
      <c r="F156" s="37"/>
      <c r="G156" s="37"/>
      <c r="H156" s="37"/>
      <c r="I156" s="37"/>
      <c r="J156" s="38"/>
    </row>
    <row r="157">
      <c r="A157" s="29" t="s">
        <v>32</v>
      </c>
      <c r="B157" s="36"/>
      <c r="C157" s="37"/>
      <c r="D157" s="37"/>
      <c r="E157" s="39" t="s">
        <v>298</v>
      </c>
      <c r="F157" s="37"/>
      <c r="G157" s="37"/>
      <c r="H157" s="37"/>
      <c r="I157" s="37"/>
      <c r="J157" s="38"/>
    </row>
    <row r="158" ht="180">
      <c r="A158" s="29" t="s">
        <v>34</v>
      </c>
      <c r="B158" s="36"/>
      <c r="C158" s="37"/>
      <c r="D158" s="37"/>
      <c r="E158" s="31" t="s">
        <v>527</v>
      </c>
      <c r="F158" s="37"/>
      <c r="G158" s="37"/>
      <c r="H158" s="37"/>
      <c r="I158" s="37"/>
      <c r="J158" s="38"/>
    </row>
    <row r="159">
      <c r="A159" s="29" t="s">
        <v>25</v>
      </c>
      <c r="B159" s="29">
        <v>37</v>
      </c>
      <c r="C159" s="30" t="s">
        <v>349</v>
      </c>
      <c r="D159" s="29" t="s">
        <v>37</v>
      </c>
      <c r="E159" s="31" t="s">
        <v>350</v>
      </c>
      <c r="F159" s="32" t="s">
        <v>121</v>
      </c>
      <c r="G159" s="33">
        <v>9</v>
      </c>
      <c r="H159" s="34">
        <v>0</v>
      </c>
      <c r="I159" s="34">
        <f>ROUND(G159*H159,P4)</f>
        <v>0</v>
      </c>
      <c r="J159" s="29"/>
      <c r="O159" s="35">
        <f>I159*0.21</f>
        <v>0</v>
      </c>
      <c r="P159">
        <v>3</v>
      </c>
    </row>
    <row r="160" ht="45">
      <c r="A160" s="29" t="s">
        <v>30</v>
      </c>
      <c r="B160" s="36"/>
      <c r="C160" s="37"/>
      <c r="D160" s="37"/>
      <c r="E160" s="31" t="s">
        <v>528</v>
      </c>
      <c r="F160" s="37"/>
      <c r="G160" s="37"/>
      <c r="H160" s="37"/>
      <c r="I160" s="37"/>
      <c r="J160" s="38"/>
    </row>
    <row r="161">
      <c r="A161" s="29" t="s">
        <v>32</v>
      </c>
      <c r="B161" s="36"/>
      <c r="C161" s="37"/>
      <c r="D161" s="37"/>
      <c r="E161" s="39" t="s">
        <v>529</v>
      </c>
      <c r="F161" s="37"/>
      <c r="G161" s="37"/>
      <c r="H161" s="37"/>
      <c r="I161" s="37"/>
      <c r="J161" s="38"/>
    </row>
    <row r="162" ht="180">
      <c r="A162" s="29" t="s">
        <v>34</v>
      </c>
      <c r="B162" s="36"/>
      <c r="C162" s="37"/>
      <c r="D162" s="37"/>
      <c r="E162" s="31" t="s">
        <v>353</v>
      </c>
      <c r="F162" s="37"/>
      <c r="G162" s="37"/>
      <c r="H162" s="37"/>
      <c r="I162" s="37"/>
      <c r="J162" s="38"/>
    </row>
    <row r="163">
      <c r="A163" s="29" t="s">
        <v>25</v>
      </c>
      <c r="B163" s="29">
        <v>38</v>
      </c>
      <c r="C163" s="30" t="s">
        <v>354</v>
      </c>
      <c r="D163" s="29" t="s">
        <v>37</v>
      </c>
      <c r="E163" s="31" t="s">
        <v>355</v>
      </c>
      <c r="F163" s="32" t="s">
        <v>121</v>
      </c>
      <c r="G163" s="33">
        <v>41</v>
      </c>
      <c r="H163" s="34">
        <v>0</v>
      </c>
      <c r="I163" s="34">
        <f>ROUND(G163*H163,P4)</f>
        <v>0</v>
      </c>
      <c r="J163" s="29"/>
      <c r="O163" s="35">
        <f>I163*0.21</f>
        <v>0</v>
      </c>
      <c r="P163">
        <v>3</v>
      </c>
    </row>
    <row r="164" ht="60">
      <c r="A164" s="29" t="s">
        <v>30</v>
      </c>
      <c r="B164" s="36"/>
      <c r="C164" s="37"/>
      <c r="D164" s="37"/>
      <c r="E164" s="31" t="s">
        <v>530</v>
      </c>
      <c r="F164" s="37"/>
      <c r="G164" s="37"/>
      <c r="H164" s="37"/>
      <c r="I164" s="37"/>
      <c r="J164" s="38"/>
    </row>
    <row r="165">
      <c r="A165" s="29" t="s">
        <v>32</v>
      </c>
      <c r="B165" s="36"/>
      <c r="C165" s="37"/>
      <c r="D165" s="37"/>
      <c r="E165" s="39" t="s">
        <v>514</v>
      </c>
      <c r="F165" s="37"/>
      <c r="G165" s="37"/>
      <c r="H165" s="37"/>
      <c r="I165" s="37"/>
      <c r="J165" s="38"/>
    </row>
    <row r="166" ht="180">
      <c r="A166" s="29" t="s">
        <v>34</v>
      </c>
      <c r="B166" s="36"/>
      <c r="C166" s="37"/>
      <c r="D166" s="37"/>
      <c r="E166" s="31" t="s">
        <v>353</v>
      </c>
      <c r="F166" s="37"/>
      <c r="G166" s="37"/>
      <c r="H166" s="37"/>
      <c r="I166" s="37"/>
      <c r="J166" s="38"/>
    </row>
    <row r="167">
      <c r="A167" s="29" t="s">
        <v>25</v>
      </c>
      <c r="B167" s="29">
        <v>39</v>
      </c>
      <c r="C167" s="30" t="s">
        <v>531</v>
      </c>
      <c r="D167" s="29" t="s">
        <v>37</v>
      </c>
      <c r="E167" s="31" t="s">
        <v>532</v>
      </c>
      <c r="F167" s="32" t="s">
        <v>167</v>
      </c>
      <c r="G167" s="33">
        <v>1</v>
      </c>
      <c r="H167" s="34">
        <v>0</v>
      </c>
      <c r="I167" s="34">
        <f>ROUND(G167*H167,P4)</f>
        <v>0</v>
      </c>
      <c r="J167" s="29"/>
      <c r="O167" s="35">
        <f>I167*0.21</f>
        <v>0</v>
      </c>
      <c r="P167">
        <v>3</v>
      </c>
    </row>
    <row r="168" ht="60">
      <c r="A168" s="29" t="s">
        <v>30</v>
      </c>
      <c r="B168" s="36"/>
      <c r="C168" s="37"/>
      <c r="D168" s="37"/>
      <c r="E168" s="31" t="s">
        <v>533</v>
      </c>
      <c r="F168" s="37"/>
      <c r="G168" s="37"/>
      <c r="H168" s="37"/>
      <c r="I168" s="37"/>
      <c r="J168" s="38"/>
    </row>
    <row r="169">
      <c r="A169" s="29" t="s">
        <v>32</v>
      </c>
      <c r="B169" s="36"/>
      <c r="C169" s="37"/>
      <c r="D169" s="37"/>
      <c r="E169" s="39" t="s">
        <v>303</v>
      </c>
      <c r="F169" s="37"/>
      <c r="G169" s="37"/>
      <c r="H169" s="37"/>
      <c r="I169" s="37"/>
      <c r="J169" s="38"/>
    </row>
    <row r="170" ht="150">
      <c r="A170" s="29" t="s">
        <v>34</v>
      </c>
      <c r="B170" s="40"/>
      <c r="C170" s="41"/>
      <c r="D170" s="41"/>
      <c r="E170" s="31" t="s">
        <v>396</v>
      </c>
      <c r="F170" s="41"/>
      <c r="G170" s="41"/>
      <c r="H170" s="41"/>
      <c r="I170" s="41"/>
      <c r="J170"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Kateřina Morávková</dc:creator>
  <cp:lastModifiedBy>Kateřina Morávková</cp:lastModifiedBy>
  <dcterms:created xsi:type="dcterms:W3CDTF">2025-01-13T12:39:05Z</dcterms:created>
  <dcterms:modified xsi:type="dcterms:W3CDTF">2025-01-13T12:39:05Z</dcterms:modified>
</cp:coreProperties>
</file>